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05436E7D-73BA-492F-B202-2CD88B5C2BA2}" xr6:coauthVersionLast="47" xr6:coauthVersionMax="47" xr10:uidLastSave="{00000000-0000-0000-0000-000000000000}"/>
  <bookViews>
    <workbookView xWindow="-120" yWindow="-120" windowWidth="38640" windowHeight="21240" activeTab="2" xr2:uid="{C24F823A-60FD-4649-B8CD-37037DC27F81}"/>
  </bookViews>
  <sheets>
    <sheet name="Student Info" sheetId="3" r:id="rId1"/>
    <sheet name="Steady-State" sheetId="1" r:id="rId2"/>
    <sheet name="Time Constant" sheetId="2" r:id="rId3"/>
    <sheet name="GPT cache" sheetId="4" state="veryHidden" r:id="rId4"/>
  </sheets>
  <definedNames>
    <definedName name="solver_adj" localSheetId="2" hidden="1">'Time Constant'!$U$5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'Time Constant'!$R$5</definedName>
    <definedName name="solver_lhs2" localSheetId="2" hidden="1">'Time Constant'!$S$5</definedName>
    <definedName name="solver_lhs3" localSheetId="2" hidden="1">'Time Constant'!$T$5</definedName>
    <definedName name="solver_lhs4" localSheetId="2" hidden="1">'Time Constant'!$U$5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'Time Constant'!$U$6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hs1" localSheetId="2" hidden="1">1</definedName>
    <definedName name="solver_rhs2" localSheetId="2" hidden="1">1</definedName>
    <definedName name="solver_rhs3" localSheetId="2" hidden="1">1</definedName>
    <definedName name="solver_rhs4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2" l="1"/>
  <c r="T4" i="2"/>
  <c r="S4" i="2"/>
  <c r="R4" i="2"/>
  <c r="U3" i="2"/>
  <c r="T3" i="2"/>
  <c r="S3" i="2"/>
  <c r="R3" i="2"/>
  <c r="K97" i="1"/>
  <c r="K83" i="1"/>
  <c r="K116" i="1"/>
  <c r="H66" i="1"/>
  <c r="I116" i="1" a="1"/>
  <c r="I116" i="1" s="1"/>
  <c r="H117" i="1"/>
  <c r="H116" i="1"/>
  <c r="H118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H113" i="1"/>
  <c r="H114" i="1"/>
  <c r="H112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H107" i="1"/>
  <c r="M60" i="1" a="1"/>
  <c r="M60" i="1" s="1"/>
  <c r="I93" i="1"/>
  <c r="J93" i="1"/>
  <c r="I97" i="1" s="1" a="1"/>
  <c r="I97" i="1" s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H94" i="1"/>
  <c r="H98" i="1" s="1"/>
  <c r="H95" i="1"/>
  <c r="H99" i="1" s="1"/>
  <c r="H93" i="1"/>
  <c r="M79" i="1"/>
  <c r="O79" i="1"/>
  <c r="P79" i="1"/>
  <c r="U79" i="1"/>
  <c r="W79" i="1"/>
  <c r="X79" i="1"/>
  <c r="AC79" i="1"/>
  <c r="AE79" i="1"/>
  <c r="AF79" i="1"/>
  <c r="AK79" i="1"/>
  <c r="AM79" i="1"/>
  <c r="AN79" i="1"/>
  <c r="AS79" i="1"/>
  <c r="AU79" i="1"/>
  <c r="AV79" i="1"/>
  <c r="BA79" i="1"/>
  <c r="BC79" i="1"/>
  <c r="BD79" i="1"/>
  <c r="L80" i="1"/>
  <c r="N80" i="1"/>
  <c r="O80" i="1"/>
  <c r="T80" i="1"/>
  <c r="V80" i="1"/>
  <c r="W80" i="1"/>
  <c r="AB80" i="1"/>
  <c r="AD80" i="1"/>
  <c r="AE80" i="1"/>
  <c r="AJ80" i="1"/>
  <c r="AL80" i="1"/>
  <c r="AM80" i="1"/>
  <c r="AR80" i="1"/>
  <c r="AT80" i="1"/>
  <c r="AU80" i="1"/>
  <c r="AZ80" i="1"/>
  <c r="BB80" i="1"/>
  <c r="BC80" i="1"/>
  <c r="K81" i="1"/>
  <c r="M81" i="1"/>
  <c r="N81" i="1"/>
  <c r="S81" i="1"/>
  <c r="U81" i="1"/>
  <c r="V81" i="1"/>
  <c r="AA81" i="1"/>
  <c r="AC81" i="1"/>
  <c r="AD81" i="1"/>
  <c r="AI81" i="1"/>
  <c r="AK81" i="1"/>
  <c r="AL81" i="1"/>
  <c r="AQ81" i="1"/>
  <c r="AS81" i="1"/>
  <c r="AT81" i="1"/>
  <c r="AY81" i="1"/>
  <c r="BA81" i="1"/>
  <c r="BB81" i="1"/>
  <c r="H81" i="1"/>
  <c r="I74" i="1"/>
  <c r="I79" i="1" s="1"/>
  <c r="J74" i="1"/>
  <c r="J79" i="1" s="1"/>
  <c r="K74" i="1"/>
  <c r="K79" i="1" s="1"/>
  <c r="L74" i="1"/>
  <c r="L79" i="1" s="1"/>
  <c r="M74" i="1"/>
  <c r="N74" i="1"/>
  <c r="N79" i="1" s="1"/>
  <c r="O74" i="1"/>
  <c r="P74" i="1"/>
  <c r="Q74" i="1"/>
  <c r="Q79" i="1" s="1"/>
  <c r="R74" i="1"/>
  <c r="R79" i="1" s="1"/>
  <c r="S74" i="1"/>
  <c r="S79" i="1" s="1"/>
  <c r="T74" i="1"/>
  <c r="T79" i="1" s="1"/>
  <c r="U74" i="1"/>
  <c r="V74" i="1"/>
  <c r="V79" i="1" s="1"/>
  <c r="W74" i="1"/>
  <c r="X74" i="1"/>
  <c r="Y74" i="1"/>
  <c r="Y79" i="1" s="1"/>
  <c r="Z74" i="1"/>
  <c r="Z79" i="1" s="1"/>
  <c r="AA74" i="1"/>
  <c r="AA79" i="1" s="1"/>
  <c r="AB74" i="1"/>
  <c r="AB79" i="1" s="1"/>
  <c r="AC74" i="1"/>
  <c r="AD74" i="1"/>
  <c r="AD79" i="1" s="1"/>
  <c r="AE74" i="1"/>
  <c r="AF74" i="1"/>
  <c r="AG74" i="1"/>
  <c r="AG79" i="1" s="1"/>
  <c r="AH74" i="1"/>
  <c r="AH79" i="1" s="1"/>
  <c r="AI74" i="1"/>
  <c r="AI79" i="1" s="1"/>
  <c r="AJ74" i="1"/>
  <c r="AJ79" i="1" s="1"/>
  <c r="AK74" i="1"/>
  <c r="AL74" i="1"/>
  <c r="AL79" i="1" s="1"/>
  <c r="AM74" i="1"/>
  <c r="AN74" i="1"/>
  <c r="AO74" i="1"/>
  <c r="AO79" i="1" s="1"/>
  <c r="AP74" i="1"/>
  <c r="AP79" i="1" s="1"/>
  <c r="AQ74" i="1"/>
  <c r="AQ79" i="1" s="1"/>
  <c r="AR74" i="1"/>
  <c r="AR79" i="1" s="1"/>
  <c r="AS74" i="1"/>
  <c r="AT74" i="1"/>
  <c r="AT79" i="1" s="1"/>
  <c r="AU74" i="1"/>
  <c r="AV74" i="1"/>
  <c r="AW74" i="1"/>
  <c r="AW79" i="1" s="1"/>
  <c r="AX74" i="1"/>
  <c r="AX79" i="1" s="1"/>
  <c r="AY74" i="1"/>
  <c r="AY79" i="1" s="1"/>
  <c r="AZ74" i="1"/>
  <c r="AZ79" i="1" s="1"/>
  <c r="BA74" i="1"/>
  <c r="BB74" i="1"/>
  <c r="BB79" i="1" s="1"/>
  <c r="BC74" i="1"/>
  <c r="BD74" i="1"/>
  <c r="BE74" i="1"/>
  <c r="BE79" i="1" s="1"/>
  <c r="I75" i="1"/>
  <c r="I80" i="1" s="1"/>
  <c r="J75" i="1"/>
  <c r="J80" i="1" s="1"/>
  <c r="K75" i="1"/>
  <c r="K80" i="1" s="1"/>
  <c r="L75" i="1"/>
  <c r="M75" i="1"/>
  <c r="M80" i="1" s="1"/>
  <c r="N75" i="1"/>
  <c r="O75" i="1"/>
  <c r="P75" i="1"/>
  <c r="P80" i="1" s="1"/>
  <c r="Q75" i="1"/>
  <c r="Q80" i="1" s="1"/>
  <c r="R75" i="1"/>
  <c r="R80" i="1" s="1"/>
  <c r="S75" i="1"/>
  <c r="S80" i="1" s="1"/>
  <c r="T75" i="1"/>
  <c r="U75" i="1"/>
  <c r="U80" i="1" s="1"/>
  <c r="V75" i="1"/>
  <c r="W75" i="1"/>
  <c r="X75" i="1"/>
  <c r="X80" i="1" s="1"/>
  <c r="Y75" i="1"/>
  <c r="Y80" i="1" s="1"/>
  <c r="Z75" i="1"/>
  <c r="Z80" i="1" s="1"/>
  <c r="AA75" i="1"/>
  <c r="AA80" i="1" s="1"/>
  <c r="AB75" i="1"/>
  <c r="AC75" i="1"/>
  <c r="AC80" i="1" s="1"/>
  <c r="AD75" i="1"/>
  <c r="AE75" i="1"/>
  <c r="AF75" i="1"/>
  <c r="AF80" i="1" s="1"/>
  <c r="AG75" i="1"/>
  <c r="AG80" i="1" s="1"/>
  <c r="AH75" i="1"/>
  <c r="AH80" i="1" s="1"/>
  <c r="AI75" i="1"/>
  <c r="AI80" i="1" s="1"/>
  <c r="AJ75" i="1"/>
  <c r="AK75" i="1"/>
  <c r="AK80" i="1" s="1"/>
  <c r="AL75" i="1"/>
  <c r="AM75" i="1"/>
  <c r="AN75" i="1"/>
  <c r="AN80" i="1" s="1"/>
  <c r="AO75" i="1"/>
  <c r="AO80" i="1" s="1"/>
  <c r="AP75" i="1"/>
  <c r="AP80" i="1" s="1"/>
  <c r="AQ75" i="1"/>
  <c r="AQ80" i="1" s="1"/>
  <c r="AR75" i="1"/>
  <c r="AS75" i="1"/>
  <c r="AS80" i="1" s="1"/>
  <c r="AT75" i="1"/>
  <c r="AU75" i="1"/>
  <c r="AV75" i="1"/>
  <c r="AV80" i="1" s="1"/>
  <c r="AW75" i="1"/>
  <c r="AW80" i="1" s="1"/>
  <c r="AX75" i="1"/>
  <c r="AX80" i="1" s="1"/>
  <c r="AY75" i="1"/>
  <c r="AY80" i="1" s="1"/>
  <c r="AZ75" i="1"/>
  <c r="BA75" i="1"/>
  <c r="BA80" i="1" s="1"/>
  <c r="BB75" i="1"/>
  <c r="BC75" i="1"/>
  <c r="BD75" i="1"/>
  <c r="BD80" i="1" s="1"/>
  <c r="BE75" i="1"/>
  <c r="BE80" i="1" s="1"/>
  <c r="I76" i="1"/>
  <c r="I81" i="1" s="1"/>
  <c r="J76" i="1"/>
  <c r="J81" i="1" s="1"/>
  <c r="K76" i="1"/>
  <c r="L76" i="1"/>
  <c r="L81" i="1" s="1"/>
  <c r="M76" i="1"/>
  <c r="N76" i="1"/>
  <c r="O76" i="1"/>
  <c r="O81" i="1" s="1"/>
  <c r="P76" i="1"/>
  <c r="P81" i="1" s="1"/>
  <c r="Q76" i="1"/>
  <c r="Q81" i="1" s="1"/>
  <c r="R76" i="1"/>
  <c r="R81" i="1" s="1"/>
  <c r="S76" i="1"/>
  <c r="T76" i="1"/>
  <c r="T81" i="1" s="1"/>
  <c r="U76" i="1"/>
  <c r="V76" i="1"/>
  <c r="W76" i="1"/>
  <c r="W81" i="1" s="1"/>
  <c r="X76" i="1"/>
  <c r="X81" i="1" s="1"/>
  <c r="Y76" i="1"/>
  <c r="Y81" i="1" s="1"/>
  <c r="Z76" i="1"/>
  <c r="Z81" i="1" s="1"/>
  <c r="AA76" i="1"/>
  <c r="AB76" i="1"/>
  <c r="AB81" i="1" s="1"/>
  <c r="AC76" i="1"/>
  <c r="AD76" i="1"/>
  <c r="AE76" i="1"/>
  <c r="AE81" i="1" s="1"/>
  <c r="AF76" i="1"/>
  <c r="AF81" i="1" s="1"/>
  <c r="AG76" i="1"/>
  <c r="AG81" i="1" s="1"/>
  <c r="AH76" i="1"/>
  <c r="AH81" i="1" s="1"/>
  <c r="AI76" i="1"/>
  <c r="AJ76" i="1"/>
  <c r="AJ81" i="1" s="1"/>
  <c r="AK76" i="1"/>
  <c r="AL76" i="1"/>
  <c r="AM76" i="1"/>
  <c r="AM81" i="1" s="1"/>
  <c r="AN76" i="1"/>
  <c r="AN81" i="1" s="1"/>
  <c r="AO76" i="1"/>
  <c r="AO81" i="1" s="1"/>
  <c r="AP76" i="1"/>
  <c r="AP81" i="1" s="1"/>
  <c r="AQ76" i="1"/>
  <c r="AR76" i="1"/>
  <c r="AR81" i="1" s="1"/>
  <c r="AS76" i="1"/>
  <c r="AT76" i="1"/>
  <c r="AU76" i="1"/>
  <c r="AU81" i="1" s="1"/>
  <c r="AV76" i="1"/>
  <c r="AV81" i="1" s="1"/>
  <c r="AW76" i="1"/>
  <c r="AW81" i="1" s="1"/>
  <c r="AX76" i="1"/>
  <c r="AX81" i="1" s="1"/>
  <c r="AY76" i="1"/>
  <c r="AZ76" i="1"/>
  <c r="AZ81" i="1" s="1"/>
  <c r="BA76" i="1"/>
  <c r="BB76" i="1"/>
  <c r="BC76" i="1"/>
  <c r="BC81" i="1" s="1"/>
  <c r="BD76" i="1"/>
  <c r="BD81" i="1" s="1"/>
  <c r="BE76" i="1"/>
  <c r="BE81" i="1" s="1"/>
  <c r="H75" i="1"/>
  <c r="H80" i="1" s="1"/>
  <c r="H76" i="1"/>
  <c r="H74" i="1"/>
  <c r="H79" i="1" s="1"/>
  <c r="H60" i="1" a="1"/>
  <c r="H60" i="1" s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60" i="1"/>
  <c r="L70" i="2" l="1"/>
  <c r="N70" i="2" s="1"/>
  <c r="L7" i="2"/>
  <c r="N7" i="2" s="1"/>
  <c r="L15" i="2"/>
  <c r="N15" i="2" s="1"/>
  <c r="L23" i="2"/>
  <c r="N23" i="2" s="1"/>
  <c r="L31" i="2"/>
  <c r="N31" i="2" s="1"/>
  <c r="L39" i="2"/>
  <c r="N39" i="2" s="1"/>
  <c r="L47" i="2"/>
  <c r="N47" i="2" s="1"/>
  <c r="L55" i="2"/>
  <c r="N55" i="2" s="1"/>
  <c r="L63" i="2"/>
  <c r="N63" i="2" s="1"/>
  <c r="L71" i="2"/>
  <c r="N71" i="2" s="1"/>
  <c r="L8" i="2"/>
  <c r="N8" i="2" s="1"/>
  <c r="L16" i="2"/>
  <c r="N16" i="2" s="1"/>
  <c r="L24" i="2"/>
  <c r="N24" i="2" s="1"/>
  <c r="L32" i="2"/>
  <c r="N32" i="2" s="1"/>
  <c r="L40" i="2"/>
  <c r="N40" i="2" s="1"/>
  <c r="L48" i="2"/>
  <c r="N48" i="2" s="1"/>
  <c r="L56" i="2"/>
  <c r="N56" i="2" s="1"/>
  <c r="L64" i="2"/>
  <c r="N64" i="2" s="1"/>
  <c r="L72" i="2"/>
  <c r="N72" i="2" s="1"/>
  <c r="L9" i="2"/>
  <c r="N9" i="2" s="1"/>
  <c r="L17" i="2"/>
  <c r="N17" i="2" s="1"/>
  <c r="L25" i="2"/>
  <c r="N25" i="2" s="1"/>
  <c r="L33" i="2"/>
  <c r="N33" i="2" s="1"/>
  <c r="L41" i="2"/>
  <c r="N41" i="2" s="1"/>
  <c r="L49" i="2"/>
  <c r="N49" i="2" s="1"/>
  <c r="L57" i="2"/>
  <c r="N57" i="2" s="1"/>
  <c r="L65" i="2"/>
  <c r="N65" i="2" s="1"/>
  <c r="L73" i="2"/>
  <c r="N73" i="2" s="1"/>
  <c r="L62" i="2"/>
  <c r="N62" i="2" s="1"/>
  <c r="L10" i="2"/>
  <c r="N10" i="2" s="1"/>
  <c r="L18" i="2"/>
  <c r="N18" i="2" s="1"/>
  <c r="L26" i="2"/>
  <c r="N26" i="2" s="1"/>
  <c r="L34" i="2"/>
  <c r="N34" i="2" s="1"/>
  <c r="L42" i="2"/>
  <c r="N42" i="2" s="1"/>
  <c r="L50" i="2"/>
  <c r="N50" i="2" s="1"/>
  <c r="L58" i="2"/>
  <c r="N58" i="2" s="1"/>
  <c r="L66" i="2"/>
  <c r="N66" i="2" s="1"/>
  <c r="L3" i="2"/>
  <c r="N3" i="2" s="1"/>
  <c r="L20" i="2"/>
  <c r="N20" i="2" s="1"/>
  <c r="L36" i="2"/>
  <c r="N36" i="2" s="1"/>
  <c r="L52" i="2"/>
  <c r="N52" i="2" s="1"/>
  <c r="L68" i="2"/>
  <c r="N68" i="2" s="1"/>
  <c r="L13" i="2"/>
  <c r="N13" i="2" s="1"/>
  <c r="L37" i="2"/>
  <c r="N37" i="2" s="1"/>
  <c r="L53" i="2"/>
  <c r="N53" i="2" s="1"/>
  <c r="L69" i="2"/>
  <c r="N69" i="2" s="1"/>
  <c r="L6" i="2"/>
  <c r="N6" i="2" s="1"/>
  <c r="L22" i="2"/>
  <c r="N22" i="2" s="1"/>
  <c r="L38" i="2"/>
  <c r="N38" i="2" s="1"/>
  <c r="L54" i="2"/>
  <c r="N54" i="2" s="1"/>
  <c r="L11" i="2"/>
  <c r="N11" i="2" s="1"/>
  <c r="L19" i="2"/>
  <c r="N19" i="2" s="1"/>
  <c r="L27" i="2"/>
  <c r="N27" i="2" s="1"/>
  <c r="L35" i="2"/>
  <c r="N35" i="2" s="1"/>
  <c r="L43" i="2"/>
  <c r="N43" i="2" s="1"/>
  <c r="L51" i="2"/>
  <c r="N51" i="2" s="1"/>
  <c r="L59" i="2"/>
  <c r="N59" i="2" s="1"/>
  <c r="L67" i="2"/>
  <c r="N67" i="2" s="1"/>
  <c r="L4" i="2"/>
  <c r="N4" i="2" s="1"/>
  <c r="L12" i="2"/>
  <c r="N12" i="2" s="1"/>
  <c r="L28" i="2"/>
  <c r="N28" i="2" s="1"/>
  <c r="L44" i="2"/>
  <c r="N44" i="2" s="1"/>
  <c r="L60" i="2"/>
  <c r="N60" i="2" s="1"/>
  <c r="L5" i="2"/>
  <c r="N5" i="2" s="1"/>
  <c r="L21" i="2"/>
  <c r="N21" i="2" s="1"/>
  <c r="L29" i="2"/>
  <c r="N29" i="2" s="1"/>
  <c r="L45" i="2"/>
  <c r="N45" i="2" s="1"/>
  <c r="L61" i="2"/>
  <c r="N61" i="2" s="1"/>
  <c r="L14" i="2"/>
  <c r="N14" i="2" s="1"/>
  <c r="L30" i="2"/>
  <c r="N30" i="2" s="1"/>
  <c r="L46" i="2"/>
  <c r="N46" i="2" s="1"/>
  <c r="M6" i="2"/>
  <c r="O6" i="2" s="1"/>
  <c r="M14" i="2"/>
  <c r="O14" i="2" s="1"/>
  <c r="M22" i="2"/>
  <c r="O22" i="2" s="1"/>
  <c r="M30" i="2"/>
  <c r="O30" i="2" s="1"/>
  <c r="M38" i="2"/>
  <c r="O38" i="2" s="1"/>
  <c r="M46" i="2"/>
  <c r="O46" i="2" s="1"/>
  <c r="M54" i="2"/>
  <c r="O54" i="2" s="1"/>
  <c r="M62" i="2"/>
  <c r="O62" i="2" s="1"/>
  <c r="M70" i="2"/>
  <c r="O70" i="2" s="1"/>
  <c r="M7" i="2"/>
  <c r="O7" i="2" s="1"/>
  <c r="M15" i="2"/>
  <c r="O15" i="2" s="1"/>
  <c r="M23" i="2"/>
  <c r="O23" i="2" s="1"/>
  <c r="M31" i="2"/>
  <c r="O31" i="2" s="1"/>
  <c r="M39" i="2"/>
  <c r="O39" i="2" s="1"/>
  <c r="M47" i="2"/>
  <c r="O47" i="2" s="1"/>
  <c r="M55" i="2"/>
  <c r="O55" i="2" s="1"/>
  <c r="M63" i="2"/>
  <c r="O63" i="2" s="1"/>
  <c r="M71" i="2"/>
  <c r="O71" i="2" s="1"/>
  <c r="M8" i="2"/>
  <c r="O8" i="2" s="1"/>
  <c r="M16" i="2"/>
  <c r="O16" i="2" s="1"/>
  <c r="M24" i="2"/>
  <c r="O24" i="2" s="1"/>
  <c r="M32" i="2"/>
  <c r="O32" i="2" s="1"/>
  <c r="M40" i="2"/>
  <c r="O40" i="2" s="1"/>
  <c r="M48" i="2"/>
  <c r="O48" i="2" s="1"/>
  <c r="M56" i="2"/>
  <c r="O56" i="2" s="1"/>
  <c r="M64" i="2"/>
  <c r="O64" i="2" s="1"/>
  <c r="M72" i="2"/>
  <c r="O72" i="2" s="1"/>
  <c r="M9" i="2"/>
  <c r="O9" i="2" s="1"/>
  <c r="M17" i="2"/>
  <c r="O17" i="2" s="1"/>
  <c r="M25" i="2"/>
  <c r="O25" i="2" s="1"/>
  <c r="M33" i="2"/>
  <c r="O33" i="2" s="1"/>
  <c r="M41" i="2"/>
  <c r="O41" i="2" s="1"/>
  <c r="M49" i="2"/>
  <c r="O49" i="2" s="1"/>
  <c r="M57" i="2"/>
  <c r="O57" i="2" s="1"/>
  <c r="M65" i="2"/>
  <c r="O65" i="2" s="1"/>
  <c r="M73" i="2"/>
  <c r="O73" i="2" s="1"/>
  <c r="M19" i="2"/>
  <c r="O19" i="2" s="1"/>
  <c r="M67" i="2"/>
  <c r="O67" i="2" s="1"/>
  <c r="M12" i="2"/>
  <c r="O12" i="2" s="1"/>
  <c r="M36" i="2"/>
  <c r="O36" i="2" s="1"/>
  <c r="M52" i="2"/>
  <c r="O52" i="2" s="1"/>
  <c r="M68" i="2"/>
  <c r="O68" i="2" s="1"/>
  <c r="M13" i="2"/>
  <c r="O13" i="2" s="1"/>
  <c r="M45" i="2"/>
  <c r="O45" i="2" s="1"/>
  <c r="M61" i="2"/>
  <c r="O61" i="2" s="1"/>
  <c r="M10" i="2"/>
  <c r="O10" i="2" s="1"/>
  <c r="M18" i="2"/>
  <c r="O18" i="2" s="1"/>
  <c r="M26" i="2"/>
  <c r="O26" i="2" s="1"/>
  <c r="M34" i="2"/>
  <c r="O34" i="2" s="1"/>
  <c r="M42" i="2"/>
  <c r="O42" i="2" s="1"/>
  <c r="M50" i="2"/>
  <c r="O50" i="2" s="1"/>
  <c r="M58" i="2"/>
  <c r="O58" i="2" s="1"/>
  <c r="M66" i="2"/>
  <c r="O66" i="2" s="1"/>
  <c r="M3" i="2"/>
  <c r="O3" i="2" s="1"/>
  <c r="M11" i="2"/>
  <c r="O11" i="2" s="1"/>
  <c r="M27" i="2"/>
  <c r="O27" i="2" s="1"/>
  <c r="M35" i="2"/>
  <c r="O35" i="2" s="1"/>
  <c r="M43" i="2"/>
  <c r="O43" i="2" s="1"/>
  <c r="M51" i="2"/>
  <c r="O51" i="2" s="1"/>
  <c r="M59" i="2"/>
  <c r="O59" i="2" s="1"/>
  <c r="M4" i="2"/>
  <c r="O4" i="2" s="1"/>
  <c r="M20" i="2"/>
  <c r="O20" i="2" s="1"/>
  <c r="M28" i="2"/>
  <c r="O28" i="2" s="1"/>
  <c r="M44" i="2"/>
  <c r="O44" i="2" s="1"/>
  <c r="M60" i="2"/>
  <c r="O60" i="2" s="1"/>
  <c r="M5" i="2"/>
  <c r="O5" i="2" s="1"/>
  <c r="M21" i="2"/>
  <c r="O21" i="2" s="1"/>
  <c r="M29" i="2"/>
  <c r="O29" i="2" s="1"/>
  <c r="M37" i="2"/>
  <c r="O37" i="2" s="1"/>
  <c r="M53" i="2"/>
  <c r="O53" i="2" s="1"/>
  <c r="M69" i="2"/>
  <c r="O69" i="2" s="1"/>
  <c r="E43" i="2"/>
  <c r="G43" i="2" s="1"/>
  <c r="E3" i="2"/>
  <c r="G3" i="2" s="1"/>
  <c r="E96" i="2"/>
  <c r="G96" i="2" s="1"/>
  <c r="E100" i="2"/>
  <c r="G100" i="2" s="1"/>
  <c r="E97" i="2"/>
  <c r="G97" i="2" s="1"/>
  <c r="E104" i="2"/>
  <c r="G104" i="2" s="1"/>
  <c r="E101" i="2"/>
  <c r="G101" i="2" s="1"/>
  <c r="E98" i="2"/>
  <c r="G98" i="2" s="1"/>
  <c r="E105" i="2"/>
  <c r="G105" i="2" s="1"/>
  <c r="E103" i="2"/>
  <c r="G103" i="2" s="1"/>
  <c r="E102" i="2"/>
  <c r="G102" i="2" s="1"/>
  <c r="E99" i="2"/>
  <c r="G99" i="2" s="1"/>
  <c r="E106" i="2"/>
  <c r="G106" i="2" s="1"/>
  <c r="D40" i="2"/>
  <c r="F40" i="2" s="1"/>
  <c r="E15" i="2"/>
  <c r="G15" i="2" s="1"/>
  <c r="E86" i="2"/>
  <c r="G86" i="2" s="1"/>
  <c r="E62" i="2"/>
  <c r="G62" i="2" s="1"/>
  <c r="E83" i="2"/>
  <c r="G83" i="2" s="1"/>
  <c r="E63" i="2"/>
  <c r="G63" i="2" s="1"/>
  <c r="E7" i="2"/>
  <c r="G7" i="2" s="1"/>
  <c r="E39" i="2"/>
  <c r="G39" i="2" s="1"/>
  <c r="E22" i="2"/>
  <c r="G22" i="2" s="1"/>
  <c r="E19" i="2"/>
  <c r="G19" i="2" s="1"/>
  <c r="E38" i="2"/>
  <c r="G38" i="2" s="1"/>
  <c r="E78" i="2"/>
  <c r="G78" i="2" s="1"/>
  <c r="E55" i="2"/>
  <c r="G55" i="2" s="1"/>
  <c r="E35" i="2"/>
  <c r="G35" i="2" s="1"/>
  <c r="E14" i="2"/>
  <c r="G14" i="2" s="1"/>
  <c r="D3" i="2"/>
  <c r="F3" i="2" s="1"/>
  <c r="E79" i="2"/>
  <c r="G79" i="2" s="1"/>
  <c r="E95" i="2"/>
  <c r="G95" i="2" s="1"/>
  <c r="E75" i="2"/>
  <c r="G75" i="2" s="1"/>
  <c r="E54" i="2"/>
  <c r="G54" i="2" s="1"/>
  <c r="E31" i="2"/>
  <c r="G31" i="2" s="1"/>
  <c r="E11" i="2"/>
  <c r="G11" i="2" s="1"/>
  <c r="D41" i="2"/>
  <c r="F41" i="2" s="1"/>
  <c r="E94" i="2"/>
  <c r="G94" i="2" s="1"/>
  <c r="E71" i="2"/>
  <c r="G71" i="2" s="1"/>
  <c r="E51" i="2"/>
  <c r="G51" i="2" s="1"/>
  <c r="E30" i="2"/>
  <c r="G30" i="2" s="1"/>
  <c r="E8" i="2"/>
  <c r="G8" i="2" s="1"/>
  <c r="E16" i="2"/>
  <c r="G16" i="2" s="1"/>
  <c r="E24" i="2"/>
  <c r="G24" i="2" s="1"/>
  <c r="E32" i="2"/>
  <c r="G32" i="2" s="1"/>
  <c r="E40" i="2"/>
  <c r="G40" i="2" s="1"/>
  <c r="E48" i="2"/>
  <c r="G48" i="2" s="1"/>
  <c r="E56" i="2"/>
  <c r="G56" i="2" s="1"/>
  <c r="E64" i="2"/>
  <c r="G64" i="2" s="1"/>
  <c r="E72" i="2"/>
  <c r="G72" i="2" s="1"/>
  <c r="E80" i="2"/>
  <c r="G80" i="2" s="1"/>
  <c r="E88" i="2"/>
  <c r="G88" i="2" s="1"/>
  <c r="E9" i="2"/>
  <c r="G9" i="2" s="1"/>
  <c r="E17" i="2"/>
  <c r="G17" i="2" s="1"/>
  <c r="E25" i="2"/>
  <c r="G25" i="2" s="1"/>
  <c r="E33" i="2"/>
  <c r="G33" i="2" s="1"/>
  <c r="E41" i="2"/>
  <c r="G41" i="2" s="1"/>
  <c r="E49" i="2"/>
  <c r="G49" i="2" s="1"/>
  <c r="E57" i="2"/>
  <c r="G57" i="2" s="1"/>
  <c r="E65" i="2"/>
  <c r="G65" i="2" s="1"/>
  <c r="E73" i="2"/>
  <c r="G73" i="2" s="1"/>
  <c r="E81" i="2"/>
  <c r="G81" i="2" s="1"/>
  <c r="E89" i="2"/>
  <c r="G89" i="2" s="1"/>
  <c r="E10" i="2"/>
  <c r="G10" i="2" s="1"/>
  <c r="E18" i="2"/>
  <c r="G18" i="2" s="1"/>
  <c r="E26" i="2"/>
  <c r="G26" i="2" s="1"/>
  <c r="E34" i="2"/>
  <c r="G34" i="2" s="1"/>
  <c r="E42" i="2"/>
  <c r="G42" i="2" s="1"/>
  <c r="E50" i="2"/>
  <c r="G50" i="2" s="1"/>
  <c r="E58" i="2"/>
  <c r="G58" i="2" s="1"/>
  <c r="E66" i="2"/>
  <c r="G66" i="2" s="1"/>
  <c r="E74" i="2"/>
  <c r="G74" i="2" s="1"/>
  <c r="E82" i="2"/>
  <c r="G82" i="2" s="1"/>
  <c r="E90" i="2"/>
  <c r="G90" i="2" s="1"/>
  <c r="E4" i="2"/>
  <c r="G4" i="2" s="1"/>
  <c r="E12" i="2"/>
  <c r="G12" i="2" s="1"/>
  <c r="E20" i="2"/>
  <c r="G20" i="2" s="1"/>
  <c r="E28" i="2"/>
  <c r="G28" i="2" s="1"/>
  <c r="E36" i="2"/>
  <c r="G36" i="2" s="1"/>
  <c r="E44" i="2"/>
  <c r="G44" i="2" s="1"/>
  <c r="E52" i="2"/>
  <c r="G52" i="2" s="1"/>
  <c r="E60" i="2"/>
  <c r="G60" i="2" s="1"/>
  <c r="E68" i="2"/>
  <c r="G68" i="2" s="1"/>
  <c r="E76" i="2"/>
  <c r="G76" i="2" s="1"/>
  <c r="E84" i="2"/>
  <c r="G84" i="2" s="1"/>
  <c r="E92" i="2"/>
  <c r="G92" i="2" s="1"/>
  <c r="E5" i="2"/>
  <c r="G5" i="2" s="1"/>
  <c r="E13" i="2"/>
  <c r="G13" i="2" s="1"/>
  <c r="E21" i="2"/>
  <c r="G21" i="2" s="1"/>
  <c r="E29" i="2"/>
  <c r="G29" i="2" s="1"/>
  <c r="E37" i="2"/>
  <c r="G37" i="2" s="1"/>
  <c r="E45" i="2"/>
  <c r="G45" i="2" s="1"/>
  <c r="E53" i="2"/>
  <c r="G53" i="2" s="1"/>
  <c r="E61" i="2"/>
  <c r="G61" i="2" s="1"/>
  <c r="E69" i="2"/>
  <c r="G69" i="2" s="1"/>
  <c r="E77" i="2"/>
  <c r="G77" i="2" s="1"/>
  <c r="E85" i="2"/>
  <c r="G85" i="2" s="1"/>
  <c r="E93" i="2"/>
  <c r="G93" i="2" s="1"/>
  <c r="E91" i="2"/>
  <c r="G91" i="2" s="1"/>
  <c r="E70" i="2"/>
  <c r="G70" i="2" s="1"/>
  <c r="E47" i="2"/>
  <c r="G47" i="2" s="1"/>
  <c r="E27" i="2"/>
  <c r="G27" i="2" s="1"/>
  <c r="E6" i="2"/>
  <c r="G6" i="2" s="1"/>
  <c r="E59" i="2"/>
  <c r="G59" i="2" s="1"/>
  <c r="E87" i="2"/>
  <c r="G87" i="2" s="1"/>
  <c r="E67" i="2"/>
  <c r="G67" i="2" s="1"/>
  <c r="E46" i="2"/>
  <c r="G46" i="2" s="1"/>
  <c r="E23" i="2"/>
  <c r="G23" i="2" s="1"/>
  <c r="D65" i="2"/>
  <c r="F65" i="2" s="1"/>
  <c r="D57" i="2"/>
  <c r="F57" i="2" s="1"/>
  <c r="D49" i="2"/>
  <c r="F49" i="2" s="1"/>
  <c r="D4" i="2"/>
  <c r="F4" i="2" s="1"/>
  <c r="D33" i="2"/>
  <c r="F33" i="2" s="1"/>
  <c r="D89" i="2"/>
  <c r="F89" i="2" s="1"/>
  <c r="D25" i="2"/>
  <c r="F25" i="2" s="1"/>
  <c r="D81" i="2"/>
  <c r="F81" i="2" s="1"/>
  <c r="D17" i="2"/>
  <c r="F17" i="2" s="1"/>
  <c r="D73" i="2"/>
  <c r="F73" i="2" s="1"/>
  <c r="D9" i="2"/>
  <c r="F9" i="2" s="1"/>
  <c r="D80" i="2"/>
  <c r="F80" i="2" s="1"/>
  <c r="D56" i="2"/>
  <c r="F56" i="2" s="1"/>
  <c r="D48" i="2"/>
  <c r="F48" i="2" s="1"/>
  <c r="D91" i="2"/>
  <c r="F91" i="2" s="1"/>
  <c r="D83" i="2"/>
  <c r="F83" i="2" s="1"/>
  <c r="D75" i="2"/>
  <c r="F75" i="2" s="1"/>
  <c r="D67" i="2"/>
  <c r="F67" i="2" s="1"/>
  <c r="D59" i="2"/>
  <c r="F59" i="2" s="1"/>
  <c r="D51" i="2"/>
  <c r="F51" i="2" s="1"/>
  <c r="D43" i="2"/>
  <c r="F43" i="2" s="1"/>
  <c r="D35" i="2"/>
  <c r="F35" i="2" s="1"/>
  <c r="D27" i="2"/>
  <c r="F27" i="2" s="1"/>
  <c r="D19" i="2"/>
  <c r="F19" i="2" s="1"/>
  <c r="D11" i="2"/>
  <c r="F11" i="2" s="1"/>
  <c r="D72" i="2"/>
  <c r="F72" i="2" s="1"/>
  <c r="D32" i="2"/>
  <c r="F32" i="2" s="1"/>
  <c r="D90" i="2"/>
  <c r="F90" i="2" s="1"/>
  <c r="D82" i="2"/>
  <c r="F82" i="2" s="1"/>
  <c r="D74" i="2"/>
  <c r="F74" i="2" s="1"/>
  <c r="D66" i="2"/>
  <c r="F66" i="2" s="1"/>
  <c r="D58" i="2"/>
  <c r="F58" i="2" s="1"/>
  <c r="D50" i="2"/>
  <c r="F50" i="2" s="1"/>
  <c r="D42" i="2"/>
  <c r="F42" i="2" s="1"/>
  <c r="D34" i="2"/>
  <c r="F34" i="2" s="1"/>
  <c r="D26" i="2"/>
  <c r="F26" i="2" s="1"/>
  <c r="D18" i="2"/>
  <c r="F18" i="2" s="1"/>
  <c r="D10" i="2"/>
  <c r="F10" i="2" s="1"/>
  <c r="D8" i="2"/>
  <c r="F8" i="2" s="1"/>
  <c r="D95" i="2"/>
  <c r="F95" i="2" s="1"/>
  <c r="D87" i="2"/>
  <c r="F87" i="2" s="1"/>
  <c r="D79" i="2"/>
  <c r="F79" i="2" s="1"/>
  <c r="D71" i="2"/>
  <c r="F71" i="2" s="1"/>
  <c r="D63" i="2"/>
  <c r="F63" i="2" s="1"/>
  <c r="D55" i="2"/>
  <c r="F55" i="2" s="1"/>
  <c r="D47" i="2"/>
  <c r="F47" i="2" s="1"/>
  <c r="D39" i="2"/>
  <c r="F39" i="2" s="1"/>
  <c r="D31" i="2"/>
  <c r="F31" i="2" s="1"/>
  <c r="D23" i="2"/>
  <c r="F23" i="2" s="1"/>
  <c r="D15" i="2"/>
  <c r="F15" i="2" s="1"/>
  <c r="D7" i="2"/>
  <c r="F7" i="2" s="1"/>
  <c r="D88" i="2"/>
  <c r="F88" i="2" s="1"/>
  <c r="D16" i="2"/>
  <c r="F16" i="2" s="1"/>
  <c r="D94" i="2"/>
  <c r="F94" i="2" s="1"/>
  <c r="D86" i="2"/>
  <c r="F86" i="2" s="1"/>
  <c r="D78" i="2"/>
  <c r="F78" i="2" s="1"/>
  <c r="D70" i="2"/>
  <c r="F70" i="2" s="1"/>
  <c r="D62" i="2"/>
  <c r="F62" i="2" s="1"/>
  <c r="D54" i="2"/>
  <c r="F54" i="2" s="1"/>
  <c r="D46" i="2"/>
  <c r="F46" i="2" s="1"/>
  <c r="D38" i="2"/>
  <c r="F38" i="2" s="1"/>
  <c r="D30" i="2"/>
  <c r="F30" i="2" s="1"/>
  <c r="D22" i="2"/>
  <c r="F22" i="2" s="1"/>
  <c r="D14" i="2"/>
  <c r="F14" i="2" s="1"/>
  <c r="D6" i="2"/>
  <c r="F6" i="2" s="1"/>
  <c r="D24" i="2"/>
  <c r="F24" i="2" s="1"/>
  <c r="D93" i="2"/>
  <c r="F93" i="2" s="1"/>
  <c r="D85" i="2"/>
  <c r="F85" i="2" s="1"/>
  <c r="D77" i="2"/>
  <c r="F77" i="2" s="1"/>
  <c r="D69" i="2"/>
  <c r="F69" i="2" s="1"/>
  <c r="D61" i="2"/>
  <c r="F61" i="2" s="1"/>
  <c r="D53" i="2"/>
  <c r="F53" i="2" s="1"/>
  <c r="D45" i="2"/>
  <c r="F45" i="2" s="1"/>
  <c r="D37" i="2"/>
  <c r="F37" i="2" s="1"/>
  <c r="D29" i="2"/>
  <c r="F29" i="2" s="1"/>
  <c r="D21" i="2"/>
  <c r="F21" i="2" s="1"/>
  <c r="D13" i="2"/>
  <c r="F13" i="2" s="1"/>
  <c r="D5" i="2"/>
  <c r="F5" i="2" s="1"/>
  <c r="D64" i="2"/>
  <c r="F64" i="2" s="1"/>
  <c r="D92" i="2"/>
  <c r="F92" i="2" s="1"/>
  <c r="D84" i="2"/>
  <c r="F84" i="2" s="1"/>
  <c r="D76" i="2"/>
  <c r="F76" i="2" s="1"/>
  <c r="D68" i="2"/>
  <c r="F68" i="2" s="1"/>
  <c r="D60" i="2"/>
  <c r="F60" i="2" s="1"/>
  <c r="D52" i="2"/>
  <c r="F52" i="2" s="1"/>
  <c r="D44" i="2"/>
  <c r="F44" i="2" s="1"/>
  <c r="D36" i="2"/>
  <c r="F36" i="2" s="1"/>
  <c r="D28" i="2"/>
  <c r="F28" i="2" s="1"/>
  <c r="D20" i="2"/>
  <c r="F20" i="2" s="1"/>
  <c r="D12" i="2"/>
  <c r="F12" i="2" s="1"/>
  <c r="J116" i="1" a="1"/>
  <c r="J116" i="1" s="1"/>
  <c r="H85" i="1"/>
  <c r="H83" i="1"/>
  <c r="I83" i="1" a="1"/>
  <c r="I83" i="1" s="1"/>
  <c r="H84" i="1"/>
  <c r="H97" i="1"/>
  <c r="J97" i="1" s="1" a="1"/>
  <c r="J97" i="1" s="1"/>
  <c r="T6" i="2" l="1"/>
  <c r="U6" i="2"/>
  <c r="S6" i="2"/>
  <c r="R6" i="2"/>
  <c r="J83" i="1" a="1"/>
  <c r="J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<sst xmlns="http://schemas.openxmlformats.org/spreadsheetml/2006/main" count="110" uniqueCount="60">
  <si>
    <t>Sample Number</t>
  </si>
  <si>
    <t>Time (microseconds)</t>
  </si>
  <si>
    <t>Thermistor Temperature (C)</t>
  </si>
  <si>
    <t>Thermocouple Temperature (C)</t>
  </si>
  <si>
    <t>Table 1.0: Water Bath 1 Temperature Measurements</t>
  </si>
  <si>
    <t>Table 1.1: Water Bath 2 Temperature Measurements</t>
  </si>
  <si>
    <t>Table 1.2: Water Bath 3 Temperature Measurements</t>
  </si>
  <si>
    <t>Table 2.0: Cooling in air experiment</t>
  </si>
  <si>
    <t>Table 2.1: Cooling in water experiment</t>
  </si>
  <si>
    <t>Water Bath Temperature (C):</t>
  </si>
  <si>
    <t>(V)</t>
  </si>
  <si>
    <t>Thermistor Voltage</t>
  </si>
  <si>
    <t>Thermocouple Voltage</t>
  </si>
  <si>
    <t>Thermocouple Temperature</t>
  </si>
  <si>
    <t>(C)</t>
  </si>
  <si>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</si>
  <si>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</si>
  <si>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</si>
  <si>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</si>
  <si>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</si>
  <si>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</si>
  <si>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</si>
  <si>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slope</t>
  </si>
  <si>
    <t>intercept</t>
  </si>
  <si>
    <t>thermistor volt</t>
  </si>
  <si>
    <t>thermocouple volt</t>
  </si>
  <si>
    <t>Temperature</t>
  </si>
  <si>
    <t>Thermistor Voltage (V)</t>
  </si>
  <si>
    <t>S_a</t>
  </si>
  <si>
    <t>S_b</t>
  </si>
  <si>
    <t>R^2</t>
  </si>
  <si>
    <t>Thermistor Deviation Table</t>
  </si>
  <si>
    <t>Thermistor voltage converted to temperature</t>
  </si>
  <si>
    <t>Max Deviation</t>
  </si>
  <si>
    <t>Accuracy</t>
  </si>
  <si>
    <t>Repeatability</t>
  </si>
  <si>
    <t>Thermistor Transposed Voltage Table for Easier Excel Formulas</t>
  </si>
  <si>
    <t>Thermocouple Transposed Temperature Table</t>
  </si>
  <si>
    <t>Thermocouple Deviation Table</t>
  </si>
  <si>
    <t>Thermocouple Voltage (V)</t>
  </si>
  <si>
    <t>LINEST STATS FOR THERMISTOR</t>
  </si>
  <si>
    <t>Thermocouple linear fit (voltage -&gt; temp)</t>
  </si>
  <si>
    <t>Thermocouple voltage transposed</t>
  </si>
  <si>
    <t>Thermocouple linear fit deviation table</t>
  </si>
  <si>
    <t>Resolution</t>
  </si>
  <si>
    <t>V/LSB</t>
  </si>
  <si>
    <t>{"hash":"328ad72a5441a1dee9ec7699cef9fb50c8d7bcb559ffe80f1996e2f4e00b3cb4","version":1,"value":"[[\"Hi! How can I assist you today?\"]]"}</t>
  </si>
  <si>
    <t>raw numbers</t>
  </si>
  <si>
    <t>T_infty</t>
  </si>
  <si>
    <t>tau</t>
  </si>
  <si>
    <t>Air</t>
  </si>
  <si>
    <t>Water</t>
  </si>
  <si>
    <t>Thermistor</t>
  </si>
  <si>
    <t>Thermocouple</t>
  </si>
  <si>
    <t>T_0</t>
  </si>
  <si>
    <t>Thermistor Response</t>
  </si>
  <si>
    <t>Thermocouple Response</t>
  </si>
  <si>
    <t>SS</t>
  </si>
  <si>
    <t>Thermistor (Exp-Theor)^2</t>
  </si>
  <si>
    <t>Thermocouple (Exp-Theor)^2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</si>
</sst>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0" fontId="0" fillId="0" borderId="4" xfId="0" applyBorder="1" applyAlignment="1">
      <alignment wrapText="1"/>
    </xf>
    <xf numFmtId="164" fontId="0" fillId="0" borderId="5" xfId="0" applyNumberFormat="1" applyBorder="1"/>
    <xf numFmtId="164" fontId="0" fillId="0" borderId="7" xfId="0" applyNumberFormat="1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3" borderId="0" xfId="0" applyFill="1"/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B8505B8-7C26-4BCF-A404-F2E3DF4E1D04}">
  <we:reference id="wa200005502" version="1.0.0.9" store="en-US" storeType="OMEX"/>
  <we:alternateReferences>
    <we:reference id="wa200005502" version="1.0.0.9" store="wa200005502" storeType="OMEX"/>
  </we:alternateReferences>
  <we:properties>
    <we:property name="docId" value="&quot;T46TAYBNnzCPIfwnmid0_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A53A-DF0B-7841-AE5F-AA0E4171C984}">
  <dimension ref="A1:C36"/>
  <sheetViews>
    <sheetView workbookViewId="0">
      <selection activeCell="B82" sqref="B82"/>
    </sheetView>
  </sheetViews>
  <sheetFormatPr defaultColWidth="10.875" defaultRowHeight="15.75" x14ac:dyDescent="0.25"/>
  <cols>
    <col min="1" max="1" width="22" style="9" bestFit="1" customWidth="1"/>
    <col min="2" max="2" width="18.375" style="9" customWidth="1"/>
    <col min="3" max="3" width="14.625" style="9" customWidth="1"/>
    <col min="4" max="16384" width="10.875" style="9"/>
  </cols>
  <sheetData>
    <row r="1" spans="1:1" x14ac:dyDescent="0.25">
      <c r="A1" s="8" t="s">
        <v>15</v>
      </c>
    </row>
    <row r="2" spans="1:1" x14ac:dyDescent="0.25">
      <c r="A2" s="8" t="s">
        <v>16</v>
      </c>
    </row>
    <row r="3" spans="1:1" x14ac:dyDescent="0.25">
      <c r="A3" s="8" t="s">
        <v>17</v>
      </c>
    </row>
    <row r="4" spans="1:1" x14ac:dyDescent="0.25">
      <c r="A4" s="8" t="s">
        <v>18</v>
      </c>
    </row>
    <row r="5" spans="1:1" x14ac:dyDescent="0.25">
      <c r="A5" s="8"/>
    </row>
    <row r="6" spans="1:1" x14ac:dyDescent="0.25">
      <c r="A6" s="8" t="s">
        <v>19</v>
      </c>
    </row>
    <row r="7" spans="1:1" x14ac:dyDescent="0.25">
      <c r="A7" s="8" t="s">
        <v>20</v>
      </c>
    </row>
    <row r="8" spans="1:1" x14ac:dyDescent="0.25">
      <c r="A8" s="8" t="s">
        <v>21</v>
      </c>
    </row>
    <row r="9" spans="1:1" x14ac:dyDescent="0.25">
      <c r="A9" s="8"/>
    </row>
    <row r="10" spans="1:1" x14ac:dyDescent="0.25">
      <c r="A10" s="8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9757-1C63-0341-8E79-4DE805192AFF}">
  <dimension ref="A1:BE209"/>
  <sheetViews>
    <sheetView workbookViewId="0">
      <selection activeCell="L119" sqref="L119"/>
    </sheetView>
  </sheetViews>
  <sheetFormatPr defaultColWidth="10.625" defaultRowHeight="15.75" x14ac:dyDescent="0.25"/>
  <cols>
    <col min="1" max="1" width="19.125" customWidth="1"/>
    <col min="2" max="2" width="15.125" bestFit="1" customWidth="1"/>
    <col min="3" max="3" width="15.125" customWidth="1"/>
    <col min="4" max="4" width="13.625" customWidth="1"/>
    <col min="6" max="6" width="15.625" customWidth="1"/>
    <col min="7" max="7" width="22.125" bestFit="1" customWidth="1"/>
    <col min="8" max="8" width="22.125" customWidth="1"/>
    <col min="9" max="9" width="13.875" customWidth="1"/>
    <col min="10" max="10" width="12.25" customWidth="1"/>
    <col min="11" max="11" width="15.875" customWidth="1"/>
    <col min="12" max="12" width="22.125" bestFit="1" customWidth="1"/>
    <col min="13" max="13" width="22.125" customWidth="1"/>
    <col min="14" max="14" width="12.875" customWidth="1"/>
    <col min="17" max="17" width="15.625" bestFit="1" customWidth="1"/>
    <col min="18" max="18" width="15.875" bestFit="1" customWidth="1"/>
    <col min="19" max="19" width="19.625" customWidth="1"/>
  </cols>
  <sheetData>
    <row r="1" spans="1:14" x14ac:dyDescent="0.25">
      <c r="A1" t="s">
        <v>4</v>
      </c>
      <c r="F1" t="s">
        <v>5</v>
      </c>
      <c r="K1" t="s">
        <v>6</v>
      </c>
    </row>
    <row r="2" spans="1:14" ht="31.5" x14ac:dyDescent="0.25">
      <c r="A2" s="6" t="s">
        <v>9</v>
      </c>
      <c r="B2" s="1">
        <v>21.2</v>
      </c>
      <c r="F2" s="6" t="s">
        <v>9</v>
      </c>
      <c r="G2" s="1">
        <v>40</v>
      </c>
      <c r="K2" s="6" t="s">
        <v>9</v>
      </c>
      <c r="L2" s="1">
        <v>46.9</v>
      </c>
      <c r="M2" s="18">
        <v>54.1</v>
      </c>
    </row>
    <row r="4" spans="1:14" ht="31.5" x14ac:dyDescent="0.25">
      <c r="A4" s="7" t="s">
        <v>0</v>
      </c>
      <c r="B4" s="7" t="s">
        <v>11</v>
      </c>
      <c r="C4" s="7" t="s">
        <v>12</v>
      </c>
      <c r="D4" s="7" t="s">
        <v>13</v>
      </c>
      <c r="F4" s="7" t="s">
        <v>0</v>
      </c>
      <c r="G4" s="7" t="s">
        <v>11</v>
      </c>
      <c r="H4" s="7" t="s">
        <v>12</v>
      </c>
      <c r="I4" s="7" t="s">
        <v>13</v>
      </c>
      <c r="K4" s="7" t="s">
        <v>0</v>
      </c>
      <c r="L4" s="7" t="s">
        <v>11</v>
      </c>
      <c r="M4" s="7" t="s">
        <v>12</v>
      </c>
      <c r="N4" s="7" t="s">
        <v>13</v>
      </c>
    </row>
    <row r="5" spans="1:14" x14ac:dyDescent="0.25">
      <c r="A5" s="2"/>
      <c r="B5" s="4" t="s">
        <v>10</v>
      </c>
      <c r="C5" s="4" t="s">
        <v>10</v>
      </c>
      <c r="D5" s="4" t="s">
        <v>14</v>
      </c>
      <c r="F5" s="2"/>
      <c r="G5" s="4" t="s">
        <v>10</v>
      </c>
      <c r="H5" s="4" t="s">
        <v>10</v>
      </c>
      <c r="I5" s="4" t="s">
        <v>14</v>
      </c>
      <c r="K5" s="2"/>
      <c r="L5" s="4" t="s">
        <v>10</v>
      </c>
      <c r="M5" s="4" t="s">
        <v>10</v>
      </c>
      <c r="N5" s="4" t="s">
        <v>14</v>
      </c>
    </row>
    <row r="6" spans="1:14" x14ac:dyDescent="0.25">
      <c r="A6" s="3">
        <v>1</v>
      </c>
      <c r="B6">
        <v>1.3859999999999999</v>
      </c>
      <c r="C6">
        <v>1.35</v>
      </c>
      <c r="D6">
        <v>20.059000000000001</v>
      </c>
      <c r="F6" s="3">
        <v>1</v>
      </c>
      <c r="G6">
        <v>1.4370000000000001</v>
      </c>
      <c r="H6">
        <v>1.4470000000000001</v>
      </c>
      <c r="I6">
        <v>39.395000000000003</v>
      </c>
      <c r="K6" s="3">
        <v>1</v>
      </c>
      <c r="L6">
        <v>1.4630000000000001</v>
      </c>
      <c r="M6">
        <v>1.5209999999999999</v>
      </c>
      <c r="N6">
        <v>54.219000000000001</v>
      </c>
    </row>
    <row r="7" spans="1:14" x14ac:dyDescent="0.25">
      <c r="A7" s="3">
        <v>2</v>
      </c>
      <c r="B7">
        <v>1.3859999999999999</v>
      </c>
      <c r="C7">
        <v>1.35</v>
      </c>
      <c r="D7">
        <v>20.059000000000001</v>
      </c>
      <c r="F7" s="3">
        <v>2</v>
      </c>
      <c r="G7">
        <v>1.4370000000000001</v>
      </c>
      <c r="H7">
        <v>1.4470000000000001</v>
      </c>
      <c r="I7">
        <v>39.395000000000003</v>
      </c>
      <c r="K7" s="3">
        <v>2</v>
      </c>
      <c r="L7">
        <v>1.4630000000000001</v>
      </c>
      <c r="M7">
        <v>1.5209999999999999</v>
      </c>
      <c r="N7">
        <v>54.219000000000001</v>
      </c>
    </row>
    <row r="8" spans="1:14" x14ac:dyDescent="0.25">
      <c r="A8" s="3">
        <v>3</v>
      </c>
      <c r="B8">
        <v>1.3859999999999999</v>
      </c>
      <c r="C8">
        <v>1.35</v>
      </c>
      <c r="D8">
        <v>20.059000000000001</v>
      </c>
      <c r="F8" s="3">
        <v>3</v>
      </c>
      <c r="G8">
        <v>1.4339999999999999</v>
      </c>
      <c r="H8">
        <v>1.4470000000000001</v>
      </c>
      <c r="I8">
        <v>39.395000000000003</v>
      </c>
      <c r="K8" s="3">
        <v>3</v>
      </c>
      <c r="L8">
        <v>1.4630000000000001</v>
      </c>
      <c r="M8">
        <v>1.518</v>
      </c>
      <c r="N8">
        <v>53.573999999999998</v>
      </c>
    </row>
    <row r="9" spans="1:14" x14ac:dyDescent="0.25">
      <c r="A9" s="3">
        <v>4</v>
      </c>
      <c r="B9">
        <v>1.3859999999999999</v>
      </c>
      <c r="C9">
        <v>1.35</v>
      </c>
      <c r="D9">
        <v>20.059000000000001</v>
      </c>
      <c r="F9" s="3">
        <v>4</v>
      </c>
      <c r="G9">
        <v>1.4410000000000001</v>
      </c>
      <c r="H9">
        <v>1.4470000000000001</v>
      </c>
      <c r="I9">
        <v>39.395000000000003</v>
      </c>
      <c r="K9" s="3">
        <v>4</v>
      </c>
      <c r="L9">
        <v>1.46</v>
      </c>
      <c r="M9">
        <v>1.5209999999999999</v>
      </c>
      <c r="N9">
        <v>54.219000000000001</v>
      </c>
    </row>
    <row r="10" spans="1:14" x14ac:dyDescent="0.25">
      <c r="A10" s="3">
        <v>5</v>
      </c>
      <c r="B10">
        <v>1.3859999999999999</v>
      </c>
      <c r="C10">
        <v>1.35</v>
      </c>
      <c r="D10">
        <v>20.059000000000001</v>
      </c>
      <c r="F10" s="3">
        <v>5</v>
      </c>
      <c r="G10">
        <v>1.4410000000000001</v>
      </c>
      <c r="H10">
        <v>1.4470000000000001</v>
      </c>
      <c r="I10">
        <v>39.395000000000003</v>
      </c>
      <c r="K10" s="3">
        <v>5</v>
      </c>
      <c r="L10">
        <v>1.4630000000000001</v>
      </c>
      <c r="M10">
        <v>1.5209999999999999</v>
      </c>
      <c r="N10">
        <v>54.219000000000001</v>
      </c>
    </row>
    <row r="11" spans="1:14" x14ac:dyDescent="0.25">
      <c r="A11" s="3">
        <v>6</v>
      </c>
      <c r="B11">
        <v>1.3859999999999999</v>
      </c>
      <c r="C11">
        <v>1.35</v>
      </c>
      <c r="D11">
        <v>20.059000000000001</v>
      </c>
      <c r="F11" s="3">
        <v>6</v>
      </c>
      <c r="G11">
        <v>1.4410000000000001</v>
      </c>
      <c r="H11">
        <v>1.444</v>
      </c>
      <c r="I11">
        <v>38.75</v>
      </c>
      <c r="K11" s="3">
        <v>6</v>
      </c>
      <c r="L11">
        <v>1.4630000000000001</v>
      </c>
      <c r="M11">
        <v>1.518</v>
      </c>
      <c r="N11">
        <v>53.573999999999998</v>
      </c>
    </row>
    <row r="12" spans="1:14" x14ac:dyDescent="0.25">
      <c r="A12" s="3">
        <v>7</v>
      </c>
      <c r="B12">
        <v>1.3859999999999999</v>
      </c>
      <c r="C12">
        <v>1.35</v>
      </c>
      <c r="D12">
        <v>20.059000000000001</v>
      </c>
      <c r="F12" s="3">
        <v>7</v>
      </c>
      <c r="G12">
        <v>1.4410000000000001</v>
      </c>
      <c r="H12">
        <v>1.444</v>
      </c>
      <c r="I12">
        <v>38.75</v>
      </c>
      <c r="K12" s="3">
        <v>7</v>
      </c>
      <c r="L12">
        <v>1.4630000000000001</v>
      </c>
      <c r="M12">
        <v>1.5209999999999999</v>
      </c>
      <c r="N12">
        <v>54.219000000000001</v>
      </c>
    </row>
    <row r="13" spans="1:14" x14ac:dyDescent="0.25">
      <c r="A13" s="3">
        <v>8</v>
      </c>
      <c r="B13">
        <v>1.389</v>
      </c>
      <c r="C13">
        <v>1.35</v>
      </c>
      <c r="D13">
        <v>20.059000000000001</v>
      </c>
      <c r="F13" s="3">
        <v>8</v>
      </c>
      <c r="G13">
        <v>1.4370000000000001</v>
      </c>
      <c r="H13">
        <v>1.4470000000000001</v>
      </c>
      <c r="I13">
        <v>39.395000000000003</v>
      </c>
      <c r="K13" s="3">
        <v>8</v>
      </c>
      <c r="L13">
        <v>1.4630000000000001</v>
      </c>
      <c r="M13">
        <v>1.518</v>
      </c>
      <c r="N13">
        <v>53.573999999999998</v>
      </c>
    </row>
    <row r="14" spans="1:14" x14ac:dyDescent="0.25">
      <c r="A14" s="3">
        <v>9</v>
      </c>
      <c r="B14">
        <v>1.3859999999999999</v>
      </c>
      <c r="C14">
        <v>1.35</v>
      </c>
      <c r="D14">
        <v>20.059000000000001</v>
      </c>
      <c r="F14" s="3">
        <v>9</v>
      </c>
      <c r="G14">
        <v>1.4370000000000001</v>
      </c>
      <c r="H14">
        <v>1.4470000000000001</v>
      </c>
      <c r="I14">
        <v>39.395000000000003</v>
      </c>
      <c r="K14" s="3">
        <v>9</v>
      </c>
      <c r="L14">
        <v>1.4630000000000001</v>
      </c>
      <c r="M14">
        <v>1.518</v>
      </c>
      <c r="N14">
        <v>53.573999999999998</v>
      </c>
    </row>
    <row r="15" spans="1:14" x14ac:dyDescent="0.25">
      <c r="A15" s="3">
        <v>10</v>
      </c>
      <c r="B15">
        <v>1.3859999999999999</v>
      </c>
      <c r="C15">
        <v>1.3540000000000001</v>
      </c>
      <c r="D15">
        <v>20.702999999999999</v>
      </c>
      <c r="F15" s="3">
        <v>10</v>
      </c>
      <c r="G15">
        <v>1.4410000000000001</v>
      </c>
      <c r="H15">
        <v>1.4470000000000001</v>
      </c>
      <c r="I15">
        <v>39.395000000000003</v>
      </c>
      <c r="K15" s="3">
        <v>10</v>
      </c>
      <c r="L15">
        <v>1.46</v>
      </c>
      <c r="M15">
        <v>1.5209999999999999</v>
      </c>
      <c r="N15">
        <v>54.219000000000001</v>
      </c>
    </row>
    <row r="16" spans="1:14" x14ac:dyDescent="0.25">
      <c r="A16" s="3">
        <v>11</v>
      </c>
      <c r="B16">
        <v>1.3859999999999999</v>
      </c>
      <c r="C16">
        <v>1.35</v>
      </c>
      <c r="D16">
        <v>20.059000000000001</v>
      </c>
      <c r="F16" s="3">
        <v>11</v>
      </c>
      <c r="G16">
        <v>1.444</v>
      </c>
      <c r="H16">
        <v>1.4470000000000001</v>
      </c>
      <c r="I16">
        <v>39.395000000000003</v>
      </c>
      <c r="K16" s="3">
        <v>11</v>
      </c>
      <c r="L16">
        <v>1.4630000000000001</v>
      </c>
      <c r="M16">
        <v>1.518</v>
      </c>
      <c r="N16">
        <v>53.573999999999998</v>
      </c>
    </row>
    <row r="17" spans="1:14" x14ac:dyDescent="0.25">
      <c r="A17" s="3">
        <v>12</v>
      </c>
      <c r="B17">
        <v>1.389</v>
      </c>
      <c r="C17">
        <v>1.35</v>
      </c>
      <c r="D17">
        <v>20.059000000000001</v>
      </c>
      <c r="F17" s="3">
        <v>12</v>
      </c>
      <c r="G17">
        <v>1.4410000000000001</v>
      </c>
      <c r="H17">
        <v>1.4470000000000001</v>
      </c>
      <c r="I17">
        <v>39.395000000000003</v>
      </c>
      <c r="K17" s="3">
        <v>12</v>
      </c>
      <c r="L17">
        <v>1.4630000000000001</v>
      </c>
      <c r="M17">
        <v>1.5209999999999999</v>
      </c>
      <c r="N17">
        <v>54.219000000000001</v>
      </c>
    </row>
    <row r="18" spans="1:14" x14ac:dyDescent="0.25">
      <c r="A18" s="3">
        <v>13</v>
      </c>
      <c r="B18">
        <v>1.3859999999999999</v>
      </c>
      <c r="C18">
        <v>1.35</v>
      </c>
      <c r="D18">
        <v>20.059000000000001</v>
      </c>
      <c r="F18" s="3">
        <v>13</v>
      </c>
      <c r="G18">
        <v>1.4370000000000001</v>
      </c>
      <c r="H18">
        <v>1.444</v>
      </c>
      <c r="I18">
        <v>38.75</v>
      </c>
      <c r="K18" s="3">
        <v>13</v>
      </c>
      <c r="L18">
        <v>1.466</v>
      </c>
      <c r="M18">
        <v>1.5149999999999999</v>
      </c>
      <c r="N18">
        <v>52.93</v>
      </c>
    </row>
    <row r="19" spans="1:14" x14ac:dyDescent="0.25">
      <c r="A19" s="3">
        <v>14</v>
      </c>
      <c r="B19">
        <v>1.3859999999999999</v>
      </c>
      <c r="C19">
        <v>1.35</v>
      </c>
      <c r="D19">
        <v>20.059000000000001</v>
      </c>
      <c r="F19" s="3">
        <v>14</v>
      </c>
      <c r="G19">
        <v>1.4370000000000001</v>
      </c>
      <c r="H19">
        <v>1.45</v>
      </c>
      <c r="I19">
        <v>40.039000000000001</v>
      </c>
      <c r="K19" s="3">
        <v>14</v>
      </c>
      <c r="L19">
        <v>1.4630000000000001</v>
      </c>
      <c r="M19">
        <v>1.5209999999999999</v>
      </c>
      <c r="N19">
        <v>54.219000000000001</v>
      </c>
    </row>
    <row r="20" spans="1:14" x14ac:dyDescent="0.25">
      <c r="A20" s="3">
        <v>15</v>
      </c>
      <c r="B20">
        <v>1.383</v>
      </c>
      <c r="C20">
        <v>1.347</v>
      </c>
      <c r="D20">
        <v>19.414000000000001</v>
      </c>
      <c r="F20" s="3">
        <v>15</v>
      </c>
      <c r="G20">
        <v>1.4410000000000001</v>
      </c>
      <c r="H20">
        <v>1.4470000000000001</v>
      </c>
      <c r="I20">
        <v>39.395000000000003</v>
      </c>
      <c r="K20" s="3">
        <v>15</v>
      </c>
      <c r="L20">
        <v>1.4630000000000001</v>
      </c>
      <c r="M20">
        <v>1.518</v>
      </c>
      <c r="N20">
        <v>53.573999999999998</v>
      </c>
    </row>
    <row r="21" spans="1:14" x14ac:dyDescent="0.25">
      <c r="A21" s="3">
        <v>16</v>
      </c>
      <c r="B21">
        <v>1.383</v>
      </c>
      <c r="C21">
        <v>1.35</v>
      </c>
      <c r="D21">
        <v>20.059000000000001</v>
      </c>
      <c r="F21" s="3">
        <v>16</v>
      </c>
      <c r="G21">
        <v>1.4410000000000001</v>
      </c>
      <c r="H21">
        <v>1.4470000000000001</v>
      </c>
      <c r="I21">
        <v>39.395000000000003</v>
      </c>
      <c r="K21" s="3">
        <v>16</v>
      </c>
      <c r="L21">
        <v>1.4630000000000001</v>
      </c>
      <c r="M21">
        <v>1.5209999999999999</v>
      </c>
      <c r="N21">
        <v>54.219000000000001</v>
      </c>
    </row>
    <row r="22" spans="1:14" x14ac:dyDescent="0.25">
      <c r="A22" s="3">
        <v>17</v>
      </c>
      <c r="B22">
        <v>1.3859999999999999</v>
      </c>
      <c r="C22">
        <v>1.35</v>
      </c>
      <c r="D22">
        <v>20.059000000000001</v>
      </c>
      <c r="F22" s="3">
        <v>17</v>
      </c>
      <c r="G22">
        <v>1.4410000000000001</v>
      </c>
      <c r="H22">
        <v>1.4470000000000001</v>
      </c>
      <c r="I22">
        <v>39.395000000000003</v>
      </c>
      <c r="K22" s="3">
        <v>17</v>
      </c>
      <c r="L22">
        <v>1.4630000000000001</v>
      </c>
      <c r="M22">
        <v>1.5209999999999999</v>
      </c>
      <c r="N22">
        <v>54.219000000000001</v>
      </c>
    </row>
    <row r="23" spans="1:14" x14ac:dyDescent="0.25">
      <c r="A23" s="3">
        <v>18</v>
      </c>
      <c r="B23">
        <v>1.3859999999999999</v>
      </c>
      <c r="C23">
        <v>1.3540000000000001</v>
      </c>
      <c r="D23">
        <v>20.702999999999999</v>
      </c>
      <c r="F23" s="3">
        <v>18</v>
      </c>
      <c r="G23">
        <v>1.4410000000000001</v>
      </c>
      <c r="H23">
        <v>1.4470000000000001</v>
      </c>
      <c r="I23">
        <v>39.395000000000003</v>
      </c>
      <c r="K23" s="3">
        <v>18</v>
      </c>
      <c r="L23">
        <v>1.4630000000000001</v>
      </c>
      <c r="M23">
        <v>1.5209999999999999</v>
      </c>
      <c r="N23">
        <v>54.219000000000001</v>
      </c>
    </row>
    <row r="24" spans="1:14" x14ac:dyDescent="0.25">
      <c r="A24" s="3">
        <v>19</v>
      </c>
      <c r="B24">
        <v>1.3859999999999999</v>
      </c>
      <c r="C24">
        <v>1.35</v>
      </c>
      <c r="D24">
        <v>20.059000000000001</v>
      </c>
      <c r="F24" s="3">
        <v>19</v>
      </c>
      <c r="G24">
        <v>1.4370000000000001</v>
      </c>
      <c r="H24">
        <v>1.4470000000000001</v>
      </c>
      <c r="I24">
        <v>39.395000000000003</v>
      </c>
      <c r="K24" s="3">
        <v>19</v>
      </c>
      <c r="L24">
        <v>1.4630000000000001</v>
      </c>
      <c r="M24">
        <v>1.518</v>
      </c>
      <c r="N24">
        <v>53.573999999999998</v>
      </c>
    </row>
    <row r="25" spans="1:14" x14ac:dyDescent="0.25">
      <c r="A25" s="3">
        <v>20</v>
      </c>
      <c r="B25">
        <v>1.383</v>
      </c>
      <c r="C25">
        <v>1.35</v>
      </c>
      <c r="D25">
        <v>20.059000000000001</v>
      </c>
      <c r="F25" s="3">
        <v>20</v>
      </c>
      <c r="G25">
        <v>1.4410000000000001</v>
      </c>
      <c r="H25">
        <v>1.4470000000000001</v>
      </c>
      <c r="I25">
        <v>39.395000000000003</v>
      </c>
      <c r="K25" s="3">
        <v>20</v>
      </c>
      <c r="L25">
        <v>1.4630000000000001</v>
      </c>
      <c r="M25">
        <v>1.518</v>
      </c>
      <c r="N25">
        <v>53.573999999999998</v>
      </c>
    </row>
    <row r="26" spans="1:14" x14ac:dyDescent="0.25">
      <c r="A26" s="3">
        <v>21</v>
      </c>
      <c r="B26">
        <v>1.383</v>
      </c>
      <c r="C26">
        <v>1.35</v>
      </c>
      <c r="D26">
        <v>20.059000000000001</v>
      </c>
      <c r="F26" s="3">
        <v>21</v>
      </c>
      <c r="G26">
        <v>1.4410000000000001</v>
      </c>
      <c r="H26">
        <v>1.4470000000000001</v>
      </c>
      <c r="I26">
        <v>39.395000000000003</v>
      </c>
      <c r="K26" s="3">
        <v>21</v>
      </c>
      <c r="L26">
        <v>1.4630000000000001</v>
      </c>
      <c r="M26">
        <v>1.518</v>
      </c>
      <c r="N26">
        <v>53.573999999999998</v>
      </c>
    </row>
    <row r="27" spans="1:14" x14ac:dyDescent="0.25">
      <c r="A27" s="3">
        <v>22</v>
      </c>
      <c r="B27">
        <v>1.383</v>
      </c>
      <c r="C27">
        <v>1.35</v>
      </c>
      <c r="D27">
        <v>20.059000000000001</v>
      </c>
      <c r="F27" s="3">
        <v>22</v>
      </c>
      <c r="G27">
        <v>1.4410000000000001</v>
      </c>
      <c r="H27">
        <v>1.4470000000000001</v>
      </c>
      <c r="I27">
        <v>39.395000000000003</v>
      </c>
      <c r="K27" s="3">
        <v>22</v>
      </c>
      <c r="L27">
        <v>1.4630000000000001</v>
      </c>
      <c r="M27">
        <v>1.518</v>
      </c>
      <c r="N27">
        <v>53.573999999999998</v>
      </c>
    </row>
    <row r="28" spans="1:14" x14ac:dyDescent="0.25">
      <c r="A28" s="3">
        <v>23</v>
      </c>
      <c r="B28">
        <v>1.383</v>
      </c>
      <c r="C28">
        <v>1.35</v>
      </c>
      <c r="D28">
        <v>20.059000000000001</v>
      </c>
      <c r="F28" s="3">
        <v>23</v>
      </c>
      <c r="G28">
        <v>1.4410000000000001</v>
      </c>
      <c r="H28">
        <v>1.45</v>
      </c>
      <c r="I28">
        <v>40.039000000000001</v>
      </c>
      <c r="K28" s="3">
        <v>23</v>
      </c>
      <c r="L28">
        <v>1.4630000000000001</v>
      </c>
      <c r="M28">
        <v>1.5209999999999999</v>
      </c>
      <c r="N28">
        <v>54.219000000000001</v>
      </c>
    </row>
    <row r="29" spans="1:14" x14ac:dyDescent="0.25">
      <c r="A29" s="3">
        <v>24</v>
      </c>
      <c r="B29">
        <v>1.3859999999999999</v>
      </c>
      <c r="C29">
        <v>1.347</v>
      </c>
      <c r="D29">
        <v>19.414000000000001</v>
      </c>
      <c r="F29" s="3">
        <v>24</v>
      </c>
      <c r="G29">
        <v>1.4370000000000001</v>
      </c>
      <c r="H29">
        <v>1.444</v>
      </c>
      <c r="I29">
        <v>38.75</v>
      </c>
      <c r="K29" s="3">
        <v>24</v>
      </c>
      <c r="L29">
        <v>1.4630000000000001</v>
      </c>
      <c r="M29">
        <v>1.5209999999999999</v>
      </c>
      <c r="N29">
        <v>54.219000000000001</v>
      </c>
    </row>
    <row r="30" spans="1:14" x14ac:dyDescent="0.25">
      <c r="A30" s="3">
        <v>25</v>
      </c>
      <c r="B30">
        <v>1.383</v>
      </c>
      <c r="C30">
        <v>1.35</v>
      </c>
      <c r="D30">
        <v>20.059000000000001</v>
      </c>
      <c r="F30" s="3">
        <v>25</v>
      </c>
      <c r="G30">
        <v>1.4370000000000001</v>
      </c>
      <c r="H30">
        <v>1.4470000000000001</v>
      </c>
      <c r="I30">
        <v>39.395000000000003</v>
      </c>
      <c r="K30" s="3">
        <v>25</v>
      </c>
      <c r="L30">
        <v>1.4630000000000001</v>
      </c>
      <c r="M30">
        <v>1.518</v>
      </c>
      <c r="N30">
        <v>53.573999999999998</v>
      </c>
    </row>
    <row r="31" spans="1:14" x14ac:dyDescent="0.25">
      <c r="A31" s="3">
        <v>26</v>
      </c>
      <c r="B31">
        <v>1.383</v>
      </c>
      <c r="C31">
        <v>1.35</v>
      </c>
      <c r="D31">
        <v>20.059000000000001</v>
      </c>
      <c r="F31" s="3">
        <v>26</v>
      </c>
      <c r="G31">
        <v>1.4410000000000001</v>
      </c>
      <c r="H31">
        <v>1.4470000000000001</v>
      </c>
      <c r="I31">
        <v>39.395000000000003</v>
      </c>
      <c r="K31" s="3">
        <v>26</v>
      </c>
      <c r="L31">
        <v>1.4630000000000001</v>
      </c>
      <c r="M31">
        <v>1.5209999999999999</v>
      </c>
      <c r="N31">
        <v>54.219000000000001</v>
      </c>
    </row>
    <row r="32" spans="1:14" x14ac:dyDescent="0.25">
      <c r="A32" s="3">
        <v>27</v>
      </c>
      <c r="B32">
        <v>1.383</v>
      </c>
      <c r="C32">
        <v>1.347</v>
      </c>
      <c r="D32">
        <v>19.414000000000001</v>
      </c>
      <c r="F32" s="3">
        <v>27</v>
      </c>
      <c r="G32">
        <v>1.4370000000000001</v>
      </c>
      <c r="H32">
        <v>1.4470000000000001</v>
      </c>
      <c r="I32">
        <v>39.395000000000003</v>
      </c>
      <c r="K32" s="3">
        <v>27</v>
      </c>
      <c r="L32">
        <v>1.4630000000000001</v>
      </c>
      <c r="M32">
        <v>1.518</v>
      </c>
      <c r="N32">
        <v>53.573999999999998</v>
      </c>
    </row>
    <row r="33" spans="1:14" x14ac:dyDescent="0.25">
      <c r="A33" s="3">
        <v>28</v>
      </c>
      <c r="B33">
        <v>1.383</v>
      </c>
      <c r="C33">
        <v>1.35</v>
      </c>
      <c r="D33">
        <v>20.059000000000001</v>
      </c>
      <c r="F33" s="3">
        <v>28</v>
      </c>
      <c r="G33">
        <v>1.4410000000000001</v>
      </c>
      <c r="H33">
        <v>1.4470000000000001</v>
      </c>
      <c r="I33">
        <v>39.395000000000003</v>
      </c>
      <c r="K33" s="3">
        <v>28</v>
      </c>
      <c r="L33">
        <v>1.466</v>
      </c>
      <c r="M33">
        <v>1.5209999999999999</v>
      </c>
      <c r="N33">
        <v>54.219000000000001</v>
      </c>
    </row>
    <row r="34" spans="1:14" x14ac:dyDescent="0.25">
      <c r="A34" s="3">
        <v>29</v>
      </c>
      <c r="B34">
        <v>1.383</v>
      </c>
      <c r="C34">
        <v>1.3540000000000001</v>
      </c>
      <c r="D34">
        <v>20.702999999999999</v>
      </c>
      <c r="F34" s="3">
        <v>29</v>
      </c>
      <c r="G34">
        <v>1.4410000000000001</v>
      </c>
      <c r="H34">
        <v>1.4470000000000001</v>
      </c>
      <c r="I34">
        <v>39.395000000000003</v>
      </c>
      <c r="K34" s="3">
        <v>29</v>
      </c>
      <c r="L34">
        <v>1.4630000000000001</v>
      </c>
      <c r="M34">
        <v>1.5209999999999999</v>
      </c>
      <c r="N34">
        <v>54.219000000000001</v>
      </c>
    </row>
    <row r="35" spans="1:14" x14ac:dyDescent="0.25">
      <c r="A35" s="3">
        <v>30</v>
      </c>
      <c r="B35">
        <v>1.379</v>
      </c>
      <c r="C35">
        <v>1.35</v>
      </c>
      <c r="D35">
        <v>20.059000000000001</v>
      </c>
      <c r="F35" s="3">
        <v>30</v>
      </c>
      <c r="G35">
        <v>1.4410000000000001</v>
      </c>
      <c r="H35">
        <v>1.444</v>
      </c>
      <c r="I35">
        <v>38.75</v>
      </c>
      <c r="K35" s="3">
        <v>30</v>
      </c>
      <c r="L35">
        <v>1.4630000000000001</v>
      </c>
      <c r="M35">
        <v>1.5209999999999999</v>
      </c>
      <c r="N35">
        <v>54.219000000000001</v>
      </c>
    </row>
    <row r="36" spans="1:14" x14ac:dyDescent="0.25">
      <c r="A36" s="3">
        <v>31</v>
      </c>
      <c r="B36">
        <v>1.383</v>
      </c>
      <c r="C36">
        <v>1.3540000000000001</v>
      </c>
      <c r="D36">
        <v>20.702999999999999</v>
      </c>
      <c r="F36" s="3">
        <v>31</v>
      </c>
      <c r="G36">
        <v>1.4410000000000001</v>
      </c>
      <c r="H36">
        <v>1.4470000000000001</v>
      </c>
      <c r="I36">
        <v>39.395000000000003</v>
      </c>
      <c r="K36" s="3">
        <v>31</v>
      </c>
      <c r="L36">
        <v>1.4630000000000001</v>
      </c>
      <c r="M36">
        <v>1.518</v>
      </c>
      <c r="N36">
        <v>53.573999999999998</v>
      </c>
    </row>
    <row r="37" spans="1:14" x14ac:dyDescent="0.25">
      <c r="A37" s="3">
        <v>32</v>
      </c>
      <c r="B37">
        <v>1.383</v>
      </c>
      <c r="C37">
        <v>1.35</v>
      </c>
      <c r="D37">
        <v>20.059000000000001</v>
      </c>
      <c r="F37" s="3">
        <v>32</v>
      </c>
      <c r="G37">
        <v>1.4410000000000001</v>
      </c>
      <c r="H37">
        <v>1.4470000000000001</v>
      </c>
      <c r="I37">
        <v>39.395000000000003</v>
      </c>
      <c r="K37" s="3">
        <v>32</v>
      </c>
      <c r="L37">
        <v>1.46</v>
      </c>
      <c r="M37">
        <v>1.518</v>
      </c>
      <c r="N37">
        <v>53.573999999999998</v>
      </c>
    </row>
    <row r="38" spans="1:14" x14ac:dyDescent="0.25">
      <c r="A38" s="3">
        <v>33</v>
      </c>
      <c r="B38">
        <v>1.383</v>
      </c>
      <c r="C38">
        <v>1.3540000000000001</v>
      </c>
      <c r="D38">
        <v>20.702999999999999</v>
      </c>
      <c r="F38" s="3">
        <v>33</v>
      </c>
      <c r="G38">
        <v>1.4370000000000001</v>
      </c>
      <c r="H38">
        <v>1.4470000000000001</v>
      </c>
      <c r="I38">
        <v>39.395000000000003</v>
      </c>
      <c r="K38" s="3">
        <v>33</v>
      </c>
      <c r="L38">
        <v>1.4630000000000001</v>
      </c>
      <c r="M38">
        <v>1.518</v>
      </c>
      <c r="N38">
        <v>53.573999999999998</v>
      </c>
    </row>
    <row r="39" spans="1:14" x14ac:dyDescent="0.25">
      <c r="A39" s="3">
        <v>34</v>
      </c>
      <c r="B39">
        <v>1.383</v>
      </c>
      <c r="C39">
        <v>1.35</v>
      </c>
      <c r="D39">
        <v>20.059000000000001</v>
      </c>
      <c r="F39" s="3">
        <v>34</v>
      </c>
      <c r="G39">
        <v>1.4410000000000001</v>
      </c>
      <c r="H39">
        <v>1.444</v>
      </c>
      <c r="I39">
        <v>38.75</v>
      </c>
      <c r="K39" s="3">
        <v>34</v>
      </c>
      <c r="L39">
        <v>1.4630000000000001</v>
      </c>
      <c r="M39">
        <v>1.518</v>
      </c>
      <c r="N39">
        <v>53.573999999999998</v>
      </c>
    </row>
    <row r="40" spans="1:14" x14ac:dyDescent="0.25">
      <c r="A40" s="3">
        <v>35</v>
      </c>
      <c r="B40">
        <v>1.383</v>
      </c>
      <c r="C40">
        <v>1.3540000000000001</v>
      </c>
      <c r="D40">
        <v>20.702999999999999</v>
      </c>
      <c r="F40" s="3">
        <v>35</v>
      </c>
      <c r="G40">
        <v>1.4370000000000001</v>
      </c>
      <c r="H40">
        <v>1.4470000000000001</v>
      </c>
      <c r="I40">
        <v>39.395000000000003</v>
      </c>
      <c r="K40" s="3">
        <v>35</v>
      </c>
      <c r="L40">
        <v>1.4630000000000001</v>
      </c>
      <c r="M40">
        <v>1.518</v>
      </c>
      <c r="N40">
        <v>53.573999999999998</v>
      </c>
    </row>
    <row r="41" spans="1:14" x14ac:dyDescent="0.25">
      <c r="A41" s="3">
        <v>36</v>
      </c>
      <c r="B41">
        <v>1.383</v>
      </c>
      <c r="C41">
        <v>1.35</v>
      </c>
      <c r="D41">
        <v>20.059000000000001</v>
      </c>
      <c r="F41" s="3">
        <v>36</v>
      </c>
      <c r="G41">
        <v>1.4410000000000001</v>
      </c>
      <c r="H41">
        <v>1.444</v>
      </c>
      <c r="I41">
        <v>38.75</v>
      </c>
      <c r="K41" s="3">
        <v>36</v>
      </c>
      <c r="L41">
        <v>1.4630000000000001</v>
      </c>
      <c r="M41">
        <v>1.518</v>
      </c>
      <c r="N41">
        <v>53.573999999999998</v>
      </c>
    </row>
    <row r="42" spans="1:14" x14ac:dyDescent="0.25">
      <c r="A42" s="3">
        <v>37</v>
      </c>
      <c r="B42">
        <v>1.383</v>
      </c>
      <c r="C42">
        <v>1.3540000000000001</v>
      </c>
      <c r="D42">
        <v>20.702999999999999</v>
      </c>
      <c r="F42" s="3">
        <v>37</v>
      </c>
      <c r="G42">
        <v>1.4410000000000001</v>
      </c>
      <c r="H42">
        <v>1.4470000000000001</v>
      </c>
      <c r="I42">
        <v>39.395000000000003</v>
      </c>
      <c r="K42" s="3">
        <v>37</v>
      </c>
      <c r="L42">
        <v>1.466</v>
      </c>
      <c r="M42">
        <v>1.5209999999999999</v>
      </c>
      <c r="N42">
        <v>54.219000000000001</v>
      </c>
    </row>
    <row r="43" spans="1:14" x14ac:dyDescent="0.25">
      <c r="A43" s="3">
        <v>38</v>
      </c>
      <c r="B43">
        <v>1.383</v>
      </c>
      <c r="C43">
        <v>1.35</v>
      </c>
      <c r="D43">
        <v>20.059000000000001</v>
      </c>
      <c r="F43" s="3">
        <v>38</v>
      </c>
      <c r="G43">
        <v>1.4410000000000001</v>
      </c>
      <c r="H43">
        <v>1.444</v>
      </c>
      <c r="I43">
        <v>38.75</v>
      </c>
      <c r="K43" s="3">
        <v>38</v>
      </c>
      <c r="L43">
        <v>1.4630000000000001</v>
      </c>
      <c r="M43">
        <v>1.518</v>
      </c>
      <c r="N43">
        <v>53.573999999999998</v>
      </c>
    </row>
    <row r="44" spans="1:14" x14ac:dyDescent="0.25">
      <c r="A44" s="3">
        <v>39</v>
      </c>
      <c r="B44">
        <v>1.383</v>
      </c>
      <c r="C44">
        <v>1.35</v>
      </c>
      <c r="D44">
        <v>20.059000000000001</v>
      </c>
      <c r="F44" s="3">
        <v>39</v>
      </c>
      <c r="G44">
        <v>1.444</v>
      </c>
      <c r="H44">
        <v>1.4470000000000001</v>
      </c>
      <c r="I44">
        <v>39.395000000000003</v>
      </c>
      <c r="K44" s="3">
        <v>39</v>
      </c>
      <c r="L44">
        <v>1.4630000000000001</v>
      </c>
      <c r="M44">
        <v>1.5209999999999999</v>
      </c>
      <c r="N44">
        <v>54.219000000000001</v>
      </c>
    </row>
    <row r="45" spans="1:14" x14ac:dyDescent="0.25">
      <c r="A45" s="3">
        <v>40</v>
      </c>
      <c r="B45">
        <v>1.383</v>
      </c>
      <c r="C45">
        <v>1.35</v>
      </c>
      <c r="D45">
        <v>20.059000000000001</v>
      </c>
      <c r="F45" s="3">
        <v>40</v>
      </c>
      <c r="G45">
        <v>1.4410000000000001</v>
      </c>
      <c r="H45">
        <v>1.4470000000000001</v>
      </c>
      <c r="I45">
        <v>39.395000000000003</v>
      </c>
      <c r="K45" s="3">
        <v>40</v>
      </c>
      <c r="L45">
        <v>1.4630000000000001</v>
      </c>
      <c r="M45">
        <v>1.5149999999999999</v>
      </c>
      <c r="N45">
        <v>52.93</v>
      </c>
    </row>
    <row r="46" spans="1:14" x14ac:dyDescent="0.25">
      <c r="A46" s="3">
        <v>41</v>
      </c>
      <c r="B46">
        <v>1.383</v>
      </c>
      <c r="C46">
        <v>1.35</v>
      </c>
      <c r="D46">
        <v>20.059000000000001</v>
      </c>
      <c r="F46" s="3">
        <v>41</v>
      </c>
      <c r="G46">
        <v>1.4410000000000001</v>
      </c>
      <c r="H46">
        <v>1.444</v>
      </c>
      <c r="I46">
        <v>38.75</v>
      </c>
      <c r="K46" s="3">
        <v>41</v>
      </c>
      <c r="L46">
        <v>1.4630000000000001</v>
      </c>
      <c r="M46">
        <v>1.5209999999999999</v>
      </c>
      <c r="N46">
        <v>54.219000000000001</v>
      </c>
    </row>
    <row r="47" spans="1:14" x14ac:dyDescent="0.25">
      <c r="A47" s="3">
        <v>42</v>
      </c>
      <c r="B47">
        <v>1.383</v>
      </c>
      <c r="C47">
        <v>1.35</v>
      </c>
      <c r="D47">
        <v>20.059000000000001</v>
      </c>
      <c r="F47" s="3">
        <v>42</v>
      </c>
      <c r="G47">
        <v>1.4410000000000001</v>
      </c>
      <c r="H47">
        <v>1.444</v>
      </c>
      <c r="I47">
        <v>38.75</v>
      </c>
      <c r="K47" s="3">
        <v>42</v>
      </c>
      <c r="L47">
        <v>1.4630000000000001</v>
      </c>
      <c r="M47">
        <v>1.518</v>
      </c>
      <c r="N47">
        <v>53.573999999999998</v>
      </c>
    </row>
    <row r="48" spans="1:14" x14ac:dyDescent="0.25">
      <c r="A48" s="3">
        <v>43</v>
      </c>
      <c r="B48">
        <v>1.383</v>
      </c>
      <c r="C48">
        <v>1.35</v>
      </c>
      <c r="D48">
        <v>20.059000000000001</v>
      </c>
      <c r="F48" s="3">
        <v>43</v>
      </c>
      <c r="G48">
        <v>1.4410000000000001</v>
      </c>
      <c r="H48">
        <v>1.45</v>
      </c>
      <c r="I48">
        <v>40.039000000000001</v>
      </c>
      <c r="K48" s="3">
        <v>43</v>
      </c>
      <c r="L48">
        <v>1.4630000000000001</v>
      </c>
      <c r="M48">
        <v>1.5209999999999999</v>
      </c>
      <c r="N48">
        <v>54.219000000000001</v>
      </c>
    </row>
    <row r="49" spans="1:15" x14ac:dyDescent="0.25">
      <c r="A49" s="3">
        <v>44</v>
      </c>
      <c r="B49">
        <v>1.383</v>
      </c>
      <c r="C49">
        <v>1.347</v>
      </c>
      <c r="D49">
        <v>19.414000000000001</v>
      </c>
      <c r="F49" s="3">
        <v>44</v>
      </c>
      <c r="G49">
        <v>1.4410000000000001</v>
      </c>
      <c r="H49">
        <v>1.444</v>
      </c>
      <c r="I49">
        <v>38.75</v>
      </c>
      <c r="K49" s="3">
        <v>44</v>
      </c>
      <c r="L49">
        <v>1.4630000000000001</v>
      </c>
      <c r="M49">
        <v>1.5209999999999999</v>
      </c>
      <c r="N49">
        <v>54.219000000000001</v>
      </c>
    </row>
    <row r="50" spans="1:15" x14ac:dyDescent="0.25">
      <c r="A50" s="3">
        <v>45</v>
      </c>
      <c r="B50">
        <v>1.3859999999999999</v>
      </c>
      <c r="C50">
        <v>1.35</v>
      </c>
      <c r="D50">
        <v>20.059000000000001</v>
      </c>
      <c r="F50" s="3">
        <v>45</v>
      </c>
      <c r="G50">
        <v>1.4410000000000001</v>
      </c>
      <c r="H50">
        <v>1.4470000000000001</v>
      </c>
      <c r="I50">
        <v>39.395000000000003</v>
      </c>
      <c r="K50" s="3">
        <v>45</v>
      </c>
      <c r="L50">
        <v>1.4630000000000001</v>
      </c>
      <c r="M50">
        <v>1.5209999999999999</v>
      </c>
      <c r="N50">
        <v>54.219000000000001</v>
      </c>
    </row>
    <row r="51" spans="1:15" x14ac:dyDescent="0.25">
      <c r="A51" s="3">
        <v>46</v>
      </c>
      <c r="B51">
        <v>1.3859999999999999</v>
      </c>
      <c r="C51">
        <v>1.35</v>
      </c>
      <c r="D51">
        <v>20.059000000000001</v>
      </c>
      <c r="F51" s="3">
        <v>46</v>
      </c>
      <c r="G51">
        <v>1.4410000000000001</v>
      </c>
      <c r="H51">
        <v>1.4470000000000001</v>
      </c>
      <c r="I51">
        <v>39.395000000000003</v>
      </c>
      <c r="K51" s="3">
        <v>46</v>
      </c>
      <c r="L51">
        <v>1.4630000000000001</v>
      </c>
      <c r="M51">
        <v>1.5209999999999999</v>
      </c>
      <c r="N51">
        <v>54.219000000000001</v>
      </c>
    </row>
    <row r="52" spans="1:15" x14ac:dyDescent="0.25">
      <c r="A52" s="3">
        <v>47</v>
      </c>
      <c r="B52">
        <v>1.383</v>
      </c>
      <c r="C52">
        <v>1.3540000000000001</v>
      </c>
      <c r="D52">
        <v>20.702999999999999</v>
      </c>
      <c r="F52" s="3">
        <v>47</v>
      </c>
      <c r="G52">
        <v>1.4370000000000001</v>
      </c>
      <c r="H52">
        <v>1.4470000000000001</v>
      </c>
      <c r="I52">
        <v>39.395000000000003</v>
      </c>
      <c r="K52" s="3">
        <v>47</v>
      </c>
      <c r="L52">
        <v>1.4630000000000001</v>
      </c>
      <c r="M52">
        <v>1.518</v>
      </c>
      <c r="N52">
        <v>53.573999999999998</v>
      </c>
    </row>
    <row r="53" spans="1:15" x14ac:dyDescent="0.25">
      <c r="A53" s="3">
        <v>48</v>
      </c>
      <c r="B53">
        <v>1.3859999999999999</v>
      </c>
      <c r="C53">
        <v>1.35</v>
      </c>
      <c r="D53">
        <v>20.059000000000001</v>
      </c>
      <c r="F53" s="3">
        <v>48</v>
      </c>
      <c r="G53">
        <v>1.4410000000000001</v>
      </c>
      <c r="H53">
        <v>1.4470000000000001</v>
      </c>
      <c r="I53">
        <v>39.395000000000003</v>
      </c>
      <c r="K53" s="3">
        <v>48</v>
      </c>
      <c r="L53">
        <v>1.4630000000000001</v>
      </c>
      <c r="M53">
        <v>1.518</v>
      </c>
      <c r="N53">
        <v>53.573999999999998</v>
      </c>
    </row>
    <row r="54" spans="1:15" x14ac:dyDescent="0.25">
      <c r="A54" s="3">
        <v>49</v>
      </c>
      <c r="B54">
        <v>1.3859999999999999</v>
      </c>
      <c r="C54">
        <v>1.35</v>
      </c>
      <c r="D54">
        <v>20.059000000000001</v>
      </c>
      <c r="F54" s="3">
        <v>49</v>
      </c>
      <c r="G54">
        <v>1.4410000000000001</v>
      </c>
      <c r="H54">
        <v>1.45</v>
      </c>
      <c r="I54">
        <v>40.039000000000001</v>
      </c>
      <c r="K54" s="3">
        <v>49</v>
      </c>
      <c r="L54">
        <v>1.4630000000000001</v>
      </c>
      <c r="M54">
        <v>1.5209999999999999</v>
      </c>
      <c r="N54">
        <v>54.219000000000001</v>
      </c>
    </row>
    <row r="55" spans="1:15" x14ac:dyDescent="0.25">
      <c r="A55" s="3">
        <v>50</v>
      </c>
      <c r="B55">
        <v>1.3859999999999999</v>
      </c>
      <c r="C55">
        <v>1.35</v>
      </c>
      <c r="D55">
        <v>20.059000000000001</v>
      </c>
      <c r="F55" s="3">
        <v>50</v>
      </c>
      <c r="G55">
        <v>1.4410000000000001</v>
      </c>
      <c r="H55">
        <v>1.4470000000000001</v>
      </c>
      <c r="I55">
        <v>39.395000000000003</v>
      </c>
      <c r="K55" s="3">
        <v>50</v>
      </c>
      <c r="L55">
        <v>1.4630000000000001</v>
      </c>
      <c r="M55">
        <v>1.5209999999999999</v>
      </c>
      <c r="N55">
        <v>54.219000000000001</v>
      </c>
    </row>
    <row r="59" spans="1:15" ht="31.5" x14ac:dyDescent="0.25">
      <c r="A59" s="11" t="s">
        <v>26</v>
      </c>
      <c r="B59" s="19" t="s">
        <v>27</v>
      </c>
      <c r="C59" s="11" t="s">
        <v>26</v>
      </c>
      <c r="D59" s="19" t="s">
        <v>39</v>
      </c>
      <c r="G59" s="11"/>
      <c r="H59" s="12" t="s">
        <v>40</v>
      </c>
      <c r="I59" s="12"/>
      <c r="J59" s="13"/>
      <c r="L59" s="11"/>
      <c r="M59" s="12" t="s">
        <v>40</v>
      </c>
      <c r="N59" s="12"/>
      <c r="O59" s="13"/>
    </row>
    <row r="60" spans="1:15" x14ac:dyDescent="0.25">
      <c r="A60" s="14">
        <v>21.2</v>
      </c>
      <c r="B60" s="15">
        <f>B6</f>
        <v>1.3859999999999999</v>
      </c>
      <c r="C60" s="14">
        <v>21.2</v>
      </c>
      <c r="D60" s="15">
        <v>1.35</v>
      </c>
      <c r="G60" s="14" t="s">
        <v>22</v>
      </c>
      <c r="H60" cm="1">
        <f t="array" ref="H60:I64">LINEST(A60:A209,B60:B209, TRUE, TRUE)</f>
        <v>331.38663216296334</v>
      </c>
      <c r="I60">
        <v>-437.45793042340068</v>
      </c>
      <c r="J60" s="15" t="s">
        <v>23</v>
      </c>
      <c r="L60" s="14" t="s">
        <v>22</v>
      </c>
      <c r="M60" cm="1">
        <f t="array" ref="M60:N64">LINEST(C60:C209,D60:D209, TRUE, TRUE)</f>
        <v>194.55557660511326</v>
      </c>
      <c r="N60">
        <v>-241.49452732328064</v>
      </c>
      <c r="O60" s="15" t="s">
        <v>23</v>
      </c>
    </row>
    <row r="61" spans="1:15" x14ac:dyDescent="0.25">
      <c r="A61" s="14">
        <v>21.2</v>
      </c>
      <c r="B61" s="15">
        <f t="shared" ref="B61:B109" si="0">B7</f>
        <v>1.3859999999999999</v>
      </c>
      <c r="C61" s="14">
        <v>21.2</v>
      </c>
      <c r="D61" s="15">
        <v>1.35</v>
      </c>
      <c r="G61" s="14" t="s">
        <v>28</v>
      </c>
      <c r="H61">
        <v>1.5108995451308693</v>
      </c>
      <c r="I61">
        <v>2.1598332197524899</v>
      </c>
      <c r="J61" s="15" t="s">
        <v>29</v>
      </c>
      <c r="L61" s="14" t="s">
        <v>28</v>
      </c>
      <c r="M61">
        <v>0.39392716276509121</v>
      </c>
      <c r="N61">
        <v>0.56744112237059052</v>
      </c>
      <c r="O61" s="15" t="s">
        <v>29</v>
      </c>
    </row>
    <row r="62" spans="1:15" x14ac:dyDescent="0.25">
      <c r="A62" s="14">
        <v>21.2</v>
      </c>
      <c r="B62" s="15">
        <f t="shared" si="0"/>
        <v>1.3859999999999999</v>
      </c>
      <c r="C62" s="14">
        <v>21.2</v>
      </c>
      <c r="D62" s="15">
        <v>1.35</v>
      </c>
      <c r="G62" s="14" t="s">
        <v>30</v>
      </c>
      <c r="H62" s="1">
        <v>0.99693289353666437</v>
      </c>
      <c r="I62">
        <v>0.61112074681947637</v>
      </c>
      <c r="J62" s="15"/>
      <c r="L62" s="14" t="s">
        <v>30</v>
      </c>
      <c r="M62" s="1">
        <v>0.99939362291881395</v>
      </c>
      <c r="N62">
        <v>0.33410165273709008</v>
      </c>
      <c r="O62" s="15"/>
    </row>
    <row r="63" spans="1:15" x14ac:dyDescent="0.25">
      <c r="A63" s="14">
        <v>21.2</v>
      </c>
      <c r="B63" s="15">
        <f t="shared" si="0"/>
        <v>1.3859999999999999</v>
      </c>
      <c r="C63" s="14">
        <v>21.2</v>
      </c>
      <c r="D63" s="15">
        <v>1.35</v>
      </c>
      <c r="G63" s="14"/>
      <c r="H63">
        <v>48105.949371891671</v>
      </c>
      <c r="I63">
        <v>148</v>
      </c>
      <c r="J63" s="15"/>
      <c r="L63" s="14"/>
      <c r="M63">
        <v>243924.54923047387</v>
      </c>
      <c r="N63">
        <v>148</v>
      </c>
      <c r="O63" s="15"/>
    </row>
    <row r="64" spans="1:15" x14ac:dyDescent="0.25">
      <c r="A64" s="14">
        <v>21.2</v>
      </c>
      <c r="B64" s="15">
        <f t="shared" si="0"/>
        <v>1.3859999999999999</v>
      </c>
      <c r="C64" s="14">
        <v>21.2</v>
      </c>
      <c r="D64" s="15">
        <v>1.35</v>
      </c>
      <c r="G64" s="16"/>
      <c r="H64" s="2">
        <v>17966.059985388743</v>
      </c>
      <c r="I64" s="2">
        <v>55.2733479445928</v>
      </c>
      <c r="J64" s="17"/>
      <c r="L64" s="16"/>
      <c r="M64" s="2">
        <v>27227.812994007745</v>
      </c>
      <c r="N64" s="2">
        <v>16.520339325524958</v>
      </c>
      <c r="O64" s="17"/>
    </row>
    <row r="65" spans="1:57" x14ac:dyDescent="0.25">
      <c r="A65" s="14">
        <v>21.2</v>
      </c>
      <c r="B65" s="15">
        <f t="shared" si="0"/>
        <v>1.3859999999999999</v>
      </c>
      <c r="C65" s="14">
        <v>21.2</v>
      </c>
      <c r="D65" s="15">
        <v>1.35</v>
      </c>
    </row>
    <row r="66" spans="1:57" x14ac:dyDescent="0.25">
      <c r="A66" s="14">
        <v>21.2</v>
      </c>
      <c r="B66" s="15">
        <f t="shared" si="0"/>
        <v>1.3859999999999999</v>
      </c>
      <c r="C66" s="14">
        <v>21.2</v>
      </c>
      <c r="D66" s="15">
        <v>1.35</v>
      </c>
      <c r="G66" t="s">
        <v>44</v>
      </c>
      <c r="H66">
        <f>3.3/2^10</f>
        <v>3.2226562499999998E-3</v>
      </c>
      <c r="I66" t="s">
        <v>45</v>
      </c>
    </row>
    <row r="67" spans="1:57" x14ac:dyDescent="0.25">
      <c r="A67" s="14">
        <v>21.2</v>
      </c>
      <c r="B67" s="15">
        <f t="shared" si="0"/>
        <v>1.389</v>
      </c>
      <c r="C67" s="14">
        <v>21.2</v>
      </c>
      <c r="D67" s="15">
        <v>1.35</v>
      </c>
    </row>
    <row r="68" spans="1:57" x14ac:dyDescent="0.25">
      <c r="A68" s="14">
        <v>21.2</v>
      </c>
      <c r="B68" s="15">
        <f t="shared" si="0"/>
        <v>1.3859999999999999</v>
      </c>
      <c r="C68" s="14">
        <v>21.2</v>
      </c>
      <c r="D68" s="15">
        <v>1.35</v>
      </c>
      <c r="G68" s="11" t="s">
        <v>36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3"/>
    </row>
    <row r="69" spans="1:57" x14ac:dyDescent="0.25">
      <c r="A69" s="14">
        <v>21.2</v>
      </c>
      <c r="B69" s="15">
        <f t="shared" si="0"/>
        <v>1.3859999999999999</v>
      </c>
      <c r="C69" s="14">
        <v>21.2</v>
      </c>
      <c r="D69" s="15">
        <v>1.3540000000000001</v>
      </c>
      <c r="G69" s="14">
        <v>21.2</v>
      </c>
      <c r="H69">
        <v>1.3859999999999999</v>
      </c>
      <c r="I69">
        <v>1.3859999999999999</v>
      </c>
      <c r="J69">
        <v>1.3859999999999999</v>
      </c>
      <c r="K69">
        <v>1.3859999999999999</v>
      </c>
      <c r="L69">
        <v>1.3859999999999999</v>
      </c>
      <c r="M69">
        <v>1.3859999999999999</v>
      </c>
      <c r="N69">
        <v>1.3859999999999999</v>
      </c>
      <c r="O69">
        <v>1.389</v>
      </c>
      <c r="P69">
        <v>1.3859999999999999</v>
      </c>
      <c r="Q69">
        <v>1.3859999999999999</v>
      </c>
      <c r="R69">
        <v>1.3859999999999999</v>
      </c>
      <c r="S69">
        <v>1.389</v>
      </c>
      <c r="T69">
        <v>1.3859999999999999</v>
      </c>
      <c r="U69">
        <v>1.3859999999999999</v>
      </c>
      <c r="V69">
        <v>1.383</v>
      </c>
      <c r="W69">
        <v>1.383</v>
      </c>
      <c r="X69">
        <v>1.3859999999999999</v>
      </c>
      <c r="Y69">
        <v>1.3859999999999999</v>
      </c>
      <c r="Z69">
        <v>1.3859999999999999</v>
      </c>
      <c r="AA69">
        <v>1.383</v>
      </c>
      <c r="AB69">
        <v>1.383</v>
      </c>
      <c r="AC69">
        <v>1.383</v>
      </c>
      <c r="AD69">
        <v>1.383</v>
      </c>
      <c r="AE69">
        <v>1.3859999999999999</v>
      </c>
      <c r="AF69">
        <v>1.383</v>
      </c>
      <c r="AG69">
        <v>1.383</v>
      </c>
      <c r="AH69">
        <v>1.383</v>
      </c>
      <c r="AI69">
        <v>1.383</v>
      </c>
      <c r="AJ69">
        <v>1.383</v>
      </c>
      <c r="AK69">
        <v>1.379</v>
      </c>
      <c r="AL69">
        <v>1.383</v>
      </c>
      <c r="AM69">
        <v>1.383</v>
      </c>
      <c r="AN69">
        <v>1.383</v>
      </c>
      <c r="AO69">
        <v>1.383</v>
      </c>
      <c r="AP69">
        <v>1.383</v>
      </c>
      <c r="AQ69">
        <v>1.383</v>
      </c>
      <c r="AR69">
        <v>1.383</v>
      </c>
      <c r="AS69">
        <v>1.383</v>
      </c>
      <c r="AT69">
        <v>1.383</v>
      </c>
      <c r="AU69">
        <v>1.383</v>
      </c>
      <c r="AV69">
        <v>1.383</v>
      </c>
      <c r="AW69">
        <v>1.383</v>
      </c>
      <c r="AX69">
        <v>1.383</v>
      </c>
      <c r="AY69">
        <v>1.383</v>
      </c>
      <c r="AZ69">
        <v>1.3859999999999999</v>
      </c>
      <c r="BA69">
        <v>1.3859999999999999</v>
      </c>
      <c r="BB69">
        <v>1.383</v>
      </c>
      <c r="BC69">
        <v>1.3859999999999999</v>
      </c>
      <c r="BD69">
        <v>1.3859999999999999</v>
      </c>
      <c r="BE69" s="15">
        <v>1.3859999999999999</v>
      </c>
    </row>
    <row r="70" spans="1:57" x14ac:dyDescent="0.25">
      <c r="A70" s="14">
        <v>21.2</v>
      </c>
      <c r="B70" s="15">
        <f t="shared" si="0"/>
        <v>1.3859999999999999</v>
      </c>
      <c r="C70" s="14">
        <v>21.2</v>
      </c>
      <c r="D70" s="15">
        <v>1.35</v>
      </c>
      <c r="G70" s="14">
        <v>40</v>
      </c>
      <c r="H70">
        <v>1.4370000000000001</v>
      </c>
      <c r="I70">
        <v>1.4370000000000001</v>
      </c>
      <c r="J70">
        <v>1.4339999999999999</v>
      </c>
      <c r="K70">
        <v>1.4410000000000001</v>
      </c>
      <c r="L70">
        <v>1.4410000000000001</v>
      </c>
      <c r="M70">
        <v>1.4410000000000001</v>
      </c>
      <c r="N70">
        <v>1.4410000000000001</v>
      </c>
      <c r="O70">
        <v>1.4370000000000001</v>
      </c>
      <c r="P70">
        <v>1.4370000000000001</v>
      </c>
      <c r="Q70">
        <v>1.4410000000000001</v>
      </c>
      <c r="R70">
        <v>1.444</v>
      </c>
      <c r="S70">
        <v>1.4410000000000001</v>
      </c>
      <c r="T70">
        <v>1.4370000000000001</v>
      </c>
      <c r="U70">
        <v>1.4370000000000001</v>
      </c>
      <c r="V70">
        <v>1.4410000000000001</v>
      </c>
      <c r="W70">
        <v>1.4410000000000001</v>
      </c>
      <c r="X70">
        <v>1.4410000000000001</v>
      </c>
      <c r="Y70">
        <v>1.4410000000000001</v>
      </c>
      <c r="Z70">
        <v>1.4370000000000001</v>
      </c>
      <c r="AA70">
        <v>1.4410000000000001</v>
      </c>
      <c r="AB70">
        <v>1.4410000000000001</v>
      </c>
      <c r="AC70">
        <v>1.4410000000000001</v>
      </c>
      <c r="AD70">
        <v>1.4410000000000001</v>
      </c>
      <c r="AE70">
        <v>1.4370000000000001</v>
      </c>
      <c r="AF70">
        <v>1.4370000000000001</v>
      </c>
      <c r="AG70">
        <v>1.4410000000000001</v>
      </c>
      <c r="AH70">
        <v>1.4370000000000001</v>
      </c>
      <c r="AI70">
        <v>1.4410000000000001</v>
      </c>
      <c r="AJ70">
        <v>1.4410000000000001</v>
      </c>
      <c r="AK70">
        <v>1.4410000000000001</v>
      </c>
      <c r="AL70">
        <v>1.4410000000000001</v>
      </c>
      <c r="AM70">
        <v>1.4410000000000001</v>
      </c>
      <c r="AN70">
        <v>1.4370000000000001</v>
      </c>
      <c r="AO70">
        <v>1.4410000000000001</v>
      </c>
      <c r="AP70">
        <v>1.4370000000000001</v>
      </c>
      <c r="AQ70">
        <v>1.4410000000000001</v>
      </c>
      <c r="AR70">
        <v>1.4410000000000001</v>
      </c>
      <c r="AS70">
        <v>1.4410000000000001</v>
      </c>
      <c r="AT70">
        <v>1.444</v>
      </c>
      <c r="AU70">
        <v>1.4410000000000001</v>
      </c>
      <c r="AV70">
        <v>1.4410000000000001</v>
      </c>
      <c r="AW70">
        <v>1.4410000000000001</v>
      </c>
      <c r="AX70">
        <v>1.4410000000000001</v>
      </c>
      <c r="AY70">
        <v>1.4410000000000001</v>
      </c>
      <c r="AZ70">
        <v>1.4410000000000001</v>
      </c>
      <c r="BA70">
        <v>1.4410000000000001</v>
      </c>
      <c r="BB70">
        <v>1.4370000000000001</v>
      </c>
      <c r="BC70">
        <v>1.4410000000000001</v>
      </c>
      <c r="BD70">
        <v>1.4410000000000001</v>
      </c>
      <c r="BE70" s="15">
        <v>1.4410000000000001</v>
      </c>
    </row>
    <row r="71" spans="1:57" x14ac:dyDescent="0.25">
      <c r="A71" s="14">
        <v>21.2</v>
      </c>
      <c r="B71" s="15">
        <f t="shared" si="0"/>
        <v>1.389</v>
      </c>
      <c r="C71" s="14">
        <v>21.2</v>
      </c>
      <c r="D71" s="15">
        <v>1.35</v>
      </c>
      <c r="G71" s="16">
        <v>46.9</v>
      </c>
      <c r="H71" s="2">
        <v>1.4630000000000001</v>
      </c>
      <c r="I71" s="2">
        <v>1.4630000000000001</v>
      </c>
      <c r="J71" s="2">
        <v>1.4630000000000001</v>
      </c>
      <c r="K71" s="2">
        <v>1.46</v>
      </c>
      <c r="L71" s="2">
        <v>1.4630000000000001</v>
      </c>
      <c r="M71" s="2">
        <v>1.4630000000000001</v>
      </c>
      <c r="N71" s="2">
        <v>1.4630000000000001</v>
      </c>
      <c r="O71" s="2">
        <v>1.4630000000000001</v>
      </c>
      <c r="P71" s="2">
        <v>1.4630000000000001</v>
      </c>
      <c r="Q71" s="2">
        <v>1.46</v>
      </c>
      <c r="R71" s="2">
        <v>1.4630000000000001</v>
      </c>
      <c r="S71" s="2">
        <v>1.4630000000000001</v>
      </c>
      <c r="T71" s="2">
        <v>1.466</v>
      </c>
      <c r="U71" s="2">
        <v>1.4630000000000001</v>
      </c>
      <c r="V71" s="2">
        <v>1.4630000000000001</v>
      </c>
      <c r="W71" s="2">
        <v>1.4630000000000001</v>
      </c>
      <c r="X71" s="2">
        <v>1.4630000000000001</v>
      </c>
      <c r="Y71" s="2">
        <v>1.4630000000000001</v>
      </c>
      <c r="Z71" s="2">
        <v>1.4630000000000001</v>
      </c>
      <c r="AA71" s="2">
        <v>1.4630000000000001</v>
      </c>
      <c r="AB71" s="2">
        <v>1.4630000000000001</v>
      </c>
      <c r="AC71" s="2">
        <v>1.4630000000000001</v>
      </c>
      <c r="AD71" s="2">
        <v>1.4630000000000001</v>
      </c>
      <c r="AE71" s="2">
        <v>1.4630000000000001</v>
      </c>
      <c r="AF71" s="2">
        <v>1.4630000000000001</v>
      </c>
      <c r="AG71" s="2">
        <v>1.4630000000000001</v>
      </c>
      <c r="AH71" s="2">
        <v>1.4630000000000001</v>
      </c>
      <c r="AI71" s="2">
        <v>1.466</v>
      </c>
      <c r="AJ71" s="2">
        <v>1.4630000000000001</v>
      </c>
      <c r="AK71" s="2">
        <v>1.4630000000000001</v>
      </c>
      <c r="AL71" s="2">
        <v>1.4630000000000001</v>
      </c>
      <c r="AM71" s="2">
        <v>1.46</v>
      </c>
      <c r="AN71" s="2">
        <v>1.4630000000000001</v>
      </c>
      <c r="AO71" s="2">
        <v>1.4630000000000001</v>
      </c>
      <c r="AP71" s="2">
        <v>1.4630000000000001</v>
      </c>
      <c r="AQ71" s="2">
        <v>1.4630000000000001</v>
      </c>
      <c r="AR71" s="2">
        <v>1.466</v>
      </c>
      <c r="AS71" s="2">
        <v>1.4630000000000001</v>
      </c>
      <c r="AT71" s="2">
        <v>1.4630000000000001</v>
      </c>
      <c r="AU71" s="2">
        <v>1.4630000000000001</v>
      </c>
      <c r="AV71" s="2">
        <v>1.4630000000000001</v>
      </c>
      <c r="AW71" s="2">
        <v>1.4630000000000001</v>
      </c>
      <c r="AX71" s="2">
        <v>1.4630000000000001</v>
      </c>
      <c r="AY71" s="2">
        <v>1.4630000000000001</v>
      </c>
      <c r="AZ71" s="2">
        <v>1.4630000000000001</v>
      </c>
      <c r="BA71" s="2">
        <v>1.4630000000000001</v>
      </c>
      <c r="BB71" s="2">
        <v>1.4630000000000001</v>
      </c>
      <c r="BC71" s="2">
        <v>1.4630000000000001</v>
      </c>
      <c r="BD71" s="2">
        <v>1.4630000000000001</v>
      </c>
      <c r="BE71" s="17">
        <v>1.4630000000000001</v>
      </c>
    </row>
    <row r="72" spans="1:57" x14ac:dyDescent="0.25">
      <c r="A72" s="14">
        <v>21.2</v>
      </c>
      <c r="B72" s="15">
        <f t="shared" si="0"/>
        <v>1.3859999999999999</v>
      </c>
      <c r="C72" s="14">
        <v>21.2</v>
      </c>
      <c r="D72" s="15">
        <v>1.35</v>
      </c>
    </row>
    <row r="73" spans="1:57" x14ac:dyDescent="0.25">
      <c r="A73" s="14">
        <v>21.2</v>
      </c>
      <c r="B73" s="15">
        <f t="shared" si="0"/>
        <v>1.3859999999999999</v>
      </c>
      <c r="C73" s="14">
        <v>21.2</v>
      </c>
      <c r="D73" s="15">
        <v>1.35</v>
      </c>
      <c r="G73" s="11" t="s">
        <v>32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3"/>
    </row>
    <row r="74" spans="1:57" x14ac:dyDescent="0.25">
      <c r="A74" s="14">
        <v>21.2</v>
      </c>
      <c r="B74" s="15">
        <f t="shared" si="0"/>
        <v>1.383</v>
      </c>
      <c r="C74" s="14">
        <v>21.2</v>
      </c>
      <c r="D74" s="15">
        <v>1.347</v>
      </c>
      <c r="G74" s="14">
        <v>21.2</v>
      </c>
      <c r="H74">
        <f t="shared" ref="H74:AM74" si="1">$H$60*H69+$I$60</f>
        <v>21.843941754466471</v>
      </c>
      <c r="I74">
        <f t="shared" si="1"/>
        <v>21.843941754466471</v>
      </c>
      <c r="J74">
        <f t="shared" si="1"/>
        <v>21.843941754466471</v>
      </c>
      <c r="K74">
        <f t="shared" si="1"/>
        <v>21.843941754466471</v>
      </c>
      <c r="L74">
        <f t="shared" si="1"/>
        <v>21.843941754466471</v>
      </c>
      <c r="M74">
        <f t="shared" si="1"/>
        <v>21.843941754466471</v>
      </c>
      <c r="N74">
        <f t="shared" si="1"/>
        <v>21.843941754466471</v>
      </c>
      <c r="O74">
        <f t="shared" si="1"/>
        <v>22.838101650955423</v>
      </c>
      <c r="P74">
        <f t="shared" si="1"/>
        <v>21.843941754466471</v>
      </c>
      <c r="Q74">
        <f t="shared" si="1"/>
        <v>21.843941754466471</v>
      </c>
      <c r="R74">
        <f t="shared" si="1"/>
        <v>21.843941754466471</v>
      </c>
      <c r="S74">
        <f t="shared" si="1"/>
        <v>22.838101650955423</v>
      </c>
      <c r="T74">
        <f t="shared" si="1"/>
        <v>21.843941754466471</v>
      </c>
      <c r="U74">
        <f t="shared" si="1"/>
        <v>21.843941754466471</v>
      </c>
      <c r="V74">
        <f t="shared" si="1"/>
        <v>20.849781857977632</v>
      </c>
      <c r="W74">
        <f t="shared" si="1"/>
        <v>20.849781857977632</v>
      </c>
      <c r="X74">
        <f t="shared" si="1"/>
        <v>21.843941754466471</v>
      </c>
      <c r="Y74">
        <f t="shared" si="1"/>
        <v>21.843941754466471</v>
      </c>
      <c r="Z74">
        <f t="shared" si="1"/>
        <v>21.843941754466471</v>
      </c>
      <c r="AA74">
        <f t="shared" si="1"/>
        <v>20.849781857977632</v>
      </c>
      <c r="AB74">
        <f t="shared" si="1"/>
        <v>20.849781857977632</v>
      </c>
      <c r="AC74">
        <f t="shared" si="1"/>
        <v>20.849781857977632</v>
      </c>
      <c r="AD74">
        <f t="shared" si="1"/>
        <v>20.849781857977632</v>
      </c>
      <c r="AE74">
        <f t="shared" si="1"/>
        <v>21.843941754466471</v>
      </c>
      <c r="AF74">
        <f t="shared" si="1"/>
        <v>20.849781857977632</v>
      </c>
      <c r="AG74">
        <f t="shared" si="1"/>
        <v>20.849781857977632</v>
      </c>
      <c r="AH74">
        <f t="shared" si="1"/>
        <v>20.849781857977632</v>
      </c>
      <c r="AI74">
        <f t="shared" si="1"/>
        <v>20.849781857977632</v>
      </c>
      <c r="AJ74">
        <f t="shared" si="1"/>
        <v>20.849781857977632</v>
      </c>
      <c r="AK74">
        <f t="shared" si="1"/>
        <v>19.524235329325734</v>
      </c>
      <c r="AL74">
        <f t="shared" si="1"/>
        <v>20.849781857977632</v>
      </c>
      <c r="AM74">
        <f t="shared" si="1"/>
        <v>20.849781857977632</v>
      </c>
      <c r="AN74">
        <f t="shared" ref="AN74:BE74" si="2">$H$60*AN69+$I$60</f>
        <v>20.849781857977632</v>
      </c>
      <c r="AO74">
        <f t="shared" si="2"/>
        <v>20.849781857977632</v>
      </c>
      <c r="AP74">
        <f t="shared" si="2"/>
        <v>20.849781857977632</v>
      </c>
      <c r="AQ74">
        <f t="shared" si="2"/>
        <v>20.849781857977632</v>
      </c>
      <c r="AR74">
        <f t="shared" si="2"/>
        <v>20.849781857977632</v>
      </c>
      <c r="AS74">
        <f t="shared" si="2"/>
        <v>20.849781857977632</v>
      </c>
      <c r="AT74">
        <f t="shared" si="2"/>
        <v>20.849781857977632</v>
      </c>
      <c r="AU74">
        <f t="shared" si="2"/>
        <v>20.849781857977632</v>
      </c>
      <c r="AV74">
        <f t="shared" si="2"/>
        <v>20.849781857977632</v>
      </c>
      <c r="AW74">
        <f t="shared" si="2"/>
        <v>20.849781857977632</v>
      </c>
      <c r="AX74">
        <f t="shared" si="2"/>
        <v>20.849781857977632</v>
      </c>
      <c r="AY74">
        <f t="shared" si="2"/>
        <v>20.849781857977632</v>
      </c>
      <c r="AZ74">
        <f t="shared" si="2"/>
        <v>21.843941754466471</v>
      </c>
      <c r="BA74">
        <f t="shared" si="2"/>
        <v>21.843941754466471</v>
      </c>
      <c r="BB74">
        <f t="shared" si="2"/>
        <v>20.849781857977632</v>
      </c>
      <c r="BC74">
        <f t="shared" si="2"/>
        <v>21.843941754466471</v>
      </c>
      <c r="BD74">
        <f t="shared" si="2"/>
        <v>21.843941754466471</v>
      </c>
      <c r="BE74" s="15">
        <f t="shared" si="2"/>
        <v>21.843941754466471</v>
      </c>
    </row>
    <row r="75" spans="1:57" x14ac:dyDescent="0.25">
      <c r="A75" s="14">
        <v>21.2</v>
      </c>
      <c r="B75" s="15">
        <f t="shared" si="0"/>
        <v>1.383</v>
      </c>
      <c r="C75" s="14">
        <v>21.2</v>
      </c>
      <c r="D75" s="15">
        <v>1.35</v>
      </c>
      <c r="G75" s="14">
        <v>40</v>
      </c>
      <c r="H75">
        <f t="shared" ref="H75:AM75" si="3">$H$60*H70+$I$60</f>
        <v>38.744659994777635</v>
      </c>
      <c r="I75">
        <f t="shared" si="3"/>
        <v>38.744659994777635</v>
      </c>
      <c r="J75">
        <f t="shared" si="3"/>
        <v>37.75050009828874</v>
      </c>
      <c r="K75">
        <f t="shared" si="3"/>
        <v>40.070206523429533</v>
      </c>
      <c r="L75">
        <f t="shared" si="3"/>
        <v>40.070206523429533</v>
      </c>
      <c r="M75">
        <f t="shared" si="3"/>
        <v>40.070206523429533</v>
      </c>
      <c r="N75">
        <f t="shared" si="3"/>
        <v>40.070206523429533</v>
      </c>
      <c r="O75">
        <f t="shared" si="3"/>
        <v>38.744659994777635</v>
      </c>
      <c r="P75">
        <f t="shared" si="3"/>
        <v>38.744659994777635</v>
      </c>
      <c r="Q75">
        <f t="shared" si="3"/>
        <v>40.070206523429533</v>
      </c>
      <c r="R75">
        <f t="shared" si="3"/>
        <v>41.064366419918372</v>
      </c>
      <c r="S75">
        <f t="shared" si="3"/>
        <v>40.070206523429533</v>
      </c>
      <c r="T75">
        <f t="shared" si="3"/>
        <v>38.744659994777635</v>
      </c>
      <c r="U75">
        <f t="shared" si="3"/>
        <v>38.744659994777635</v>
      </c>
      <c r="V75">
        <f t="shared" si="3"/>
        <v>40.070206523429533</v>
      </c>
      <c r="W75">
        <f t="shared" si="3"/>
        <v>40.070206523429533</v>
      </c>
      <c r="X75">
        <f t="shared" si="3"/>
        <v>40.070206523429533</v>
      </c>
      <c r="Y75">
        <f t="shared" si="3"/>
        <v>40.070206523429533</v>
      </c>
      <c r="Z75">
        <f t="shared" si="3"/>
        <v>38.744659994777635</v>
      </c>
      <c r="AA75">
        <f t="shared" si="3"/>
        <v>40.070206523429533</v>
      </c>
      <c r="AB75">
        <f t="shared" si="3"/>
        <v>40.070206523429533</v>
      </c>
      <c r="AC75">
        <f t="shared" si="3"/>
        <v>40.070206523429533</v>
      </c>
      <c r="AD75">
        <f t="shared" si="3"/>
        <v>40.070206523429533</v>
      </c>
      <c r="AE75">
        <f t="shared" si="3"/>
        <v>38.744659994777635</v>
      </c>
      <c r="AF75">
        <f t="shared" si="3"/>
        <v>38.744659994777635</v>
      </c>
      <c r="AG75">
        <f t="shared" si="3"/>
        <v>40.070206523429533</v>
      </c>
      <c r="AH75">
        <f t="shared" si="3"/>
        <v>38.744659994777635</v>
      </c>
      <c r="AI75">
        <f t="shared" si="3"/>
        <v>40.070206523429533</v>
      </c>
      <c r="AJ75">
        <f t="shared" si="3"/>
        <v>40.070206523429533</v>
      </c>
      <c r="AK75">
        <f t="shared" si="3"/>
        <v>40.070206523429533</v>
      </c>
      <c r="AL75">
        <f t="shared" si="3"/>
        <v>40.070206523429533</v>
      </c>
      <c r="AM75">
        <f t="shared" si="3"/>
        <v>40.070206523429533</v>
      </c>
      <c r="AN75">
        <f t="shared" ref="AN75:BE75" si="4">$H$60*AN70+$I$60</f>
        <v>38.744659994777635</v>
      </c>
      <c r="AO75">
        <f t="shared" si="4"/>
        <v>40.070206523429533</v>
      </c>
      <c r="AP75">
        <f t="shared" si="4"/>
        <v>38.744659994777635</v>
      </c>
      <c r="AQ75">
        <f t="shared" si="4"/>
        <v>40.070206523429533</v>
      </c>
      <c r="AR75">
        <f t="shared" si="4"/>
        <v>40.070206523429533</v>
      </c>
      <c r="AS75">
        <f t="shared" si="4"/>
        <v>40.070206523429533</v>
      </c>
      <c r="AT75">
        <f t="shared" si="4"/>
        <v>41.064366419918372</v>
      </c>
      <c r="AU75">
        <f t="shared" si="4"/>
        <v>40.070206523429533</v>
      </c>
      <c r="AV75">
        <f t="shared" si="4"/>
        <v>40.070206523429533</v>
      </c>
      <c r="AW75">
        <f t="shared" si="4"/>
        <v>40.070206523429533</v>
      </c>
      <c r="AX75">
        <f t="shared" si="4"/>
        <v>40.070206523429533</v>
      </c>
      <c r="AY75">
        <f t="shared" si="4"/>
        <v>40.070206523429533</v>
      </c>
      <c r="AZ75">
        <f t="shared" si="4"/>
        <v>40.070206523429533</v>
      </c>
      <c r="BA75">
        <f t="shared" si="4"/>
        <v>40.070206523429533</v>
      </c>
      <c r="BB75">
        <f t="shared" si="4"/>
        <v>38.744659994777635</v>
      </c>
      <c r="BC75">
        <f t="shared" si="4"/>
        <v>40.070206523429533</v>
      </c>
      <c r="BD75">
        <f t="shared" si="4"/>
        <v>40.070206523429533</v>
      </c>
      <c r="BE75" s="15">
        <f t="shared" si="4"/>
        <v>40.070206523429533</v>
      </c>
    </row>
    <row r="76" spans="1:57" x14ac:dyDescent="0.25">
      <c r="A76" s="14">
        <v>21.2</v>
      </c>
      <c r="B76" s="15">
        <f t="shared" si="0"/>
        <v>1.3859999999999999</v>
      </c>
      <c r="C76" s="14">
        <v>21.2</v>
      </c>
      <c r="D76" s="15">
        <v>1.35</v>
      </c>
      <c r="G76" s="16">
        <v>46.9</v>
      </c>
      <c r="H76" s="2">
        <f t="shared" ref="H76:AM76" si="5">$H$60*H71+$I$60</f>
        <v>47.36071243101469</v>
      </c>
      <c r="I76" s="2">
        <f t="shared" si="5"/>
        <v>47.36071243101469</v>
      </c>
      <c r="J76" s="2">
        <f t="shared" si="5"/>
        <v>47.36071243101469</v>
      </c>
      <c r="K76" s="2">
        <f t="shared" si="5"/>
        <v>46.366552534525795</v>
      </c>
      <c r="L76" s="2">
        <f t="shared" si="5"/>
        <v>47.36071243101469</v>
      </c>
      <c r="M76" s="2">
        <f t="shared" si="5"/>
        <v>47.36071243101469</v>
      </c>
      <c r="N76" s="2">
        <f t="shared" si="5"/>
        <v>47.36071243101469</v>
      </c>
      <c r="O76" s="2">
        <f t="shared" si="5"/>
        <v>47.36071243101469</v>
      </c>
      <c r="P76" s="2">
        <f t="shared" si="5"/>
        <v>47.36071243101469</v>
      </c>
      <c r="Q76" s="2">
        <f t="shared" si="5"/>
        <v>46.366552534525795</v>
      </c>
      <c r="R76" s="2">
        <f t="shared" si="5"/>
        <v>47.36071243101469</v>
      </c>
      <c r="S76" s="2">
        <f t="shared" si="5"/>
        <v>47.36071243101469</v>
      </c>
      <c r="T76" s="2">
        <f t="shared" si="5"/>
        <v>48.354872327503585</v>
      </c>
      <c r="U76" s="2">
        <f t="shared" si="5"/>
        <v>47.36071243101469</v>
      </c>
      <c r="V76" s="2">
        <f t="shared" si="5"/>
        <v>47.36071243101469</v>
      </c>
      <c r="W76" s="2">
        <f t="shared" si="5"/>
        <v>47.36071243101469</v>
      </c>
      <c r="X76" s="2">
        <f t="shared" si="5"/>
        <v>47.36071243101469</v>
      </c>
      <c r="Y76" s="2">
        <f t="shared" si="5"/>
        <v>47.36071243101469</v>
      </c>
      <c r="Z76" s="2">
        <f t="shared" si="5"/>
        <v>47.36071243101469</v>
      </c>
      <c r="AA76" s="2">
        <f t="shared" si="5"/>
        <v>47.36071243101469</v>
      </c>
      <c r="AB76" s="2">
        <f t="shared" si="5"/>
        <v>47.36071243101469</v>
      </c>
      <c r="AC76" s="2">
        <f t="shared" si="5"/>
        <v>47.36071243101469</v>
      </c>
      <c r="AD76" s="2">
        <f t="shared" si="5"/>
        <v>47.36071243101469</v>
      </c>
      <c r="AE76" s="2">
        <f t="shared" si="5"/>
        <v>47.36071243101469</v>
      </c>
      <c r="AF76" s="2">
        <f t="shared" si="5"/>
        <v>47.36071243101469</v>
      </c>
      <c r="AG76" s="2">
        <f t="shared" si="5"/>
        <v>47.36071243101469</v>
      </c>
      <c r="AH76" s="2">
        <f t="shared" si="5"/>
        <v>47.36071243101469</v>
      </c>
      <c r="AI76" s="2">
        <f t="shared" si="5"/>
        <v>48.354872327503585</v>
      </c>
      <c r="AJ76" s="2">
        <f t="shared" si="5"/>
        <v>47.36071243101469</v>
      </c>
      <c r="AK76" s="2">
        <f t="shared" si="5"/>
        <v>47.36071243101469</v>
      </c>
      <c r="AL76" s="2">
        <f t="shared" si="5"/>
        <v>47.36071243101469</v>
      </c>
      <c r="AM76" s="2">
        <f t="shared" si="5"/>
        <v>46.366552534525795</v>
      </c>
      <c r="AN76" s="2">
        <f t="shared" ref="AN76:BE76" si="6">$H$60*AN71+$I$60</f>
        <v>47.36071243101469</v>
      </c>
      <c r="AO76" s="2">
        <f t="shared" si="6"/>
        <v>47.36071243101469</v>
      </c>
      <c r="AP76" s="2">
        <f t="shared" si="6"/>
        <v>47.36071243101469</v>
      </c>
      <c r="AQ76" s="2">
        <f t="shared" si="6"/>
        <v>47.36071243101469</v>
      </c>
      <c r="AR76" s="2">
        <f t="shared" si="6"/>
        <v>48.354872327503585</v>
      </c>
      <c r="AS76" s="2">
        <f t="shared" si="6"/>
        <v>47.36071243101469</v>
      </c>
      <c r="AT76" s="2">
        <f t="shared" si="6"/>
        <v>47.36071243101469</v>
      </c>
      <c r="AU76" s="2">
        <f t="shared" si="6"/>
        <v>47.36071243101469</v>
      </c>
      <c r="AV76" s="2">
        <f t="shared" si="6"/>
        <v>47.36071243101469</v>
      </c>
      <c r="AW76" s="2">
        <f t="shared" si="6"/>
        <v>47.36071243101469</v>
      </c>
      <c r="AX76" s="2">
        <f t="shared" si="6"/>
        <v>47.36071243101469</v>
      </c>
      <c r="AY76" s="2">
        <f t="shared" si="6"/>
        <v>47.36071243101469</v>
      </c>
      <c r="AZ76" s="2">
        <f t="shared" si="6"/>
        <v>47.36071243101469</v>
      </c>
      <c r="BA76" s="2">
        <f t="shared" si="6"/>
        <v>47.36071243101469</v>
      </c>
      <c r="BB76" s="2">
        <f t="shared" si="6"/>
        <v>47.36071243101469</v>
      </c>
      <c r="BC76" s="2">
        <f t="shared" si="6"/>
        <v>47.36071243101469</v>
      </c>
      <c r="BD76" s="2">
        <f t="shared" si="6"/>
        <v>47.36071243101469</v>
      </c>
      <c r="BE76" s="17">
        <f t="shared" si="6"/>
        <v>47.36071243101469</v>
      </c>
    </row>
    <row r="77" spans="1:57" x14ac:dyDescent="0.25">
      <c r="A77" s="14">
        <v>21.2</v>
      </c>
      <c r="B77" s="15">
        <f t="shared" si="0"/>
        <v>1.3859999999999999</v>
      </c>
      <c r="C77" s="14">
        <v>21.2</v>
      </c>
      <c r="D77" s="15">
        <v>1.3540000000000001</v>
      </c>
    </row>
    <row r="78" spans="1:57" x14ac:dyDescent="0.25">
      <c r="A78" s="14">
        <v>21.2</v>
      </c>
      <c r="B78" s="15">
        <f t="shared" si="0"/>
        <v>1.3859999999999999</v>
      </c>
      <c r="C78" s="14">
        <v>21.2</v>
      </c>
      <c r="D78" s="15">
        <v>1.35</v>
      </c>
      <c r="G78" s="11" t="s">
        <v>31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3"/>
    </row>
    <row r="79" spans="1:57" x14ac:dyDescent="0.25">
      <c r="A79" s="14">
        <v>21.2</v>
      </c>
      <c r="B79" s="15">
        <f t="shared" si="0"/>
        <v>1.383</v>
      </c>
      <c r="C79" s="14">
        <v>21.2</v>
      </c>
      <c r="D79" s="15">
        <v>1.35</v>
      </c>
      <c r="G79" s="14">
        <v>21.2</v>
      </c>
      <c r="H79">
        <f t="shared" ref="H79:AM79" si="7">H74-$G79</f>
        <v>0.64394175446647139</v>
      </c>
      <c r="I79">
        <f t="shared" si="7"/>
        <v>0.64394175446647139</v>
      </c>
      <c r="J79">
        <f t="shared" si="7"/>
        <v>0.64394175446647139</v>
      </c>
      <c r="K79">
        <f t="shared" si="7"/>
        <v>0.64394175446647139</v>
      </c>
      <c r="L79">
        <f t="shared" si="7"/>
        <v>0.64394175446647139</v>
      </c>
      <c r="M79">
        <f t="shared" si="7"/>
        <v>0.64394175446647139</v>
      </c>
      <c r="N79">
        <f t="shared" si="7"/>
        <v>0.64394175446647139</v>
      </c>
      <c r="O79">
        <f t="shared" si="7"/>
        <v>1.6381016509554236</v>
      </c>
      <c r="P79">
        <f t="shared" si="7"/>
        <v>0.64394175446647139</v>
      </c>
      <c r="Q79">
        <f t="shared" si="7"/>
        <v>0.64394175446647139</v>
      </c>
      <c r="R79">
        <f t="shared" si="7"/>
        <v>0.64394175446647139</v>
      </c>
      <c r="S79">
        <f t="shared" si="7"/>
        <v>1.6381016509554236</v>
      </c>
      <c r="T79">
        <f t="shared" si="7"/>
        <v>0.64394175446647139</v>
      </c>
      <c r="U79">
        <f t="shared" si="7"/>
        <v>0.64394175446647139</v>
      </c>
      <c r="V79">
        <f t="shared" si="7"/>
        <v>-0.35021814202236712</v>
      </c>
      <c r="W79">
        <f t="shared" si="7"/>
        <v>-0.35021814202236712</v>
      </c>
      <c r="X79">
        <f t="shared" si="7"/>
        <v>0.64394175446647139</v>
      </c>
      <c r="Y79">
        <f t="shared" si="7"/>
        <v>0.64394175446647139</v>
      </c>
      <c r="Z79">
        <f t="shared" si="7"/>
        <v>0.64394175446647139</v>
      </c>
      <c r="AA79">
        <f t="shared" si="7"/>
        <v>-0.35021814202236712</v>
      </c>
      <c r="AB79">
        <f t="shared" si="7"/>
        <v>-0.35021814202236712</v>
      </c>
      <c r="AC79">
        <f t="shared" si="7"/>
        <v>-0.35021814202236712</v>
      </c>
      <c r="AD79">
        <f t="shared" si="7"/>
        <v>-0.35021814202236712</v>
      </c>
      <c r="AE79">
        <f t="shared" si="7"/>
        <v>0.64394175446647139</v>
      </c>
      <c r="AF79">
        <f t="shared" si="7"/>
        <v>-0.35021814202236712</v>
      </c>
      <c r="AG79">
        <f t="shared" si="7"/>
        <v>-0.35021814202236712</v>
      </c>
      <c r="AH79">
        <f t="shared" si="7"/>
        <v>-0.35021814202236712</v>
      </c>
      <c r="AI79">
        <f t="shared" si="7"/>
        <v>-0.35021814202236712</v>
      </c>
      <c r="AJ79">
        <f t="shared" si="7"/>
        <v>-0.35021814202236712</v>
      </c>
      <c r="AK79">
        <f t="shared" si="7"/>
        <v>-1.6757646706742655</v>
      </c>
      <c r="AL79">
        <f t="shared" si="7"/>
        <v>-0.35021814202236712</v>
      </c>
      <c r="AM79">
        <f t="shared" si="7"/>
        <v>-0.35021814202236712</v>
      </c>
      <c r="AN79">
        <f t="shared" ref="AN79:BE79" si="8">AN74-$G79</f>
        <v>-0.35021814202236712</v>
      </c>
      <c r="AO79">
        <f t="shared" si="8"/>
        <v>-0.35021814202236712</v>
      </c>
      <c r="AP79">
        <f t="shared" si="8"/>
        <v>-0.35021814202236712</v>
      </c>
      <c r="AQ79">
        <f t="shared" si="8"/>
        <v>-0.35021814202236712</v>
      </c>
      <c r="AR79">
        <f t="shared" si="8"/>
        <v>-0.35021814202236712</v>
      </c>
      <c r="AS79">
        <f t="shared" si="8"/>
        <v>-0.35021814202236712</v>
      </c>
      <c r="AT79">
        <f t="shared" si="8"/>
        <v>-0.35021814202236712</v>
      </c>
      <c r="AU79">
        <f t="shared" si="8"/>
        <v>-0.35021814202236712</v>
      </c>
      <c r="AV79">
        <f t="shared" si="8"/>
        <v>-0.35021814202236712</v>
      </c>
      <c r="AW79">
        <f t="shared" si="8"/>
        <v>-0.35021814202236712</v>
      </c>
      <c r="AX79">
        <f t="shared" si="8"/>
        <v>-0.35021814202236712</v>
      </c>
      <c r="AY79">
        <f t="shared" si="8"/>
        <v>-0.35021814202236712</v>
      </c>
      <c r="AZ79">
        <f t="shared" si="8"/>
        <v>0.64394175446647139</v>
      </c>
      <c r="BA79">
        <f t="shared" si="8"/>
        <v>0.64394175446647139</v>
      </c>
      <c r="BB79">
        <f t="shared" si="8"/>
        <v>-0.35021814202236712</v>
      </c>
      <c r="BC79">
        <f t="shared" si="8"/>
        <v>0.64394175446647139</v>
      </c>
      <c r="BD79">
        <f t="shared" si="8"/>
        <v>0.64394175446647139</v>
      </c>
      <c r="BE79" s="15">
        <f t="shared" si="8"/>
        <v>0.64394175446647139</v>
      </c>
    </row>
    <row r="80" spans="1:57" x14ac:dyDescent="0.25">
      <c r="A80" s="14">
        <v>21.2</v>
      </c>
      <c r="B80" s="15">
        <f t="shared" si="0"/>
        <v>1.383</v>
      </c>
      <c r="C80" s="14">
        <v>21.2</v>
      </c>
      <c r="D80" s="15">
        <v>1.35</v>
      </c>
      <c r="G80" s="14">
        <v>40</v>
      </c>
      <c r="H80">
        <f t="shared" ref="H80:AM80" si="9">H75-$G80</f>
        <v>-1.2553400052223651</v>
      </c>
      <c r="I80">
        <f t="shared" si="9"/>
        <v>-1.2553400052223651</v>
      </c>
      <c r="J80">
        <f t="shared" si="9"/>
        <v>-2.2494999017112605</v>
      </c>
      <c r="K80">
        <f t="shared" si="9"/>
        <v>7.0206523429533263E-2</v>
      </c>
      <c r="L80">
        <f t="shared" si="9"/>
        <v>7.0206523429533263E-2</v>
      </c>
      <c r="M80">
        <f t="shared" si="9"/>
        <v>7.0206523429533263E-2</v>
      </c>
      <c r="N80">
        <f t="shared" si="9"/>
        <v>7.0206523429533263E-2</v>
      </c>
      <c r="O80">
        <f t="shared" si="9"/>
        <v>-1.2553400052223651</v>
      </c>
      <c r="P80">
        <f t="shared" si="9"/>
        <v>-1.2553400052223651</v>
      </c>
      <c r="Q80">
        <f t="shared" si="9"/>
        <v>7.0206523429533263E-2</v>
      </c>
      <c r="R80">
        <f t="shared" si="9"/>
        <v>1.0643664199183718</v>
      </c>
      <c r="S80">
        <f t="shared" si="9"/>
        <v>7.0206523429533263E-2</v>
      </c>
      <c r="T80">
        <f t="shared" si="9"/>
        <v>-1.2553400052223651</v>
      </c>
      <c r="U80">
        <f t="shared" si="9"/>
        <v>-1.2553400052223651</v>
      </c>
      <c r="V80">
        <f t="shared" si="9"/>
        <v>7.0206523429533263E-2</v>
      </c>
      <c r="W80">
        <f t="shared" si="9"/>
        <v>7.0206523429533263E-2</v>
      </c>
      <c r="X80">
        <f t="shared" si="9"/>
        <v>7.0206523429533263E-2</v>
      </c>
      <c r="Y80">
        <f t="shared" si="9"/>
        <v>7.0206523429533263E-2</v>
      </c>
      <c r="Z80">
        <f t="shared" si="9"/>
        <v>-1.2553400052223651</v>
      </c>
      <c r="AA80">
        <f t="shared" si="9"/>
        <v>7.0206523429533263E-2</v>
      </c>
      <c r="AB80">
        <f t="shared" si="9"/>
        <v>7.0206523429533263E-2</v>
      </c>
      <c r="AC80">
        <f t="shared" si="9"/>
        <v>7.0206523429533263E-2</v>
      </c>
      <c r="AD80">
        <f t="shared" si="9"/>
        <v>7.0206523429533263E-2</v>
      </c>
      <c r="AE80">
        <f t="shared" si="9"/>
        <v>-1.2553400052223651</v>
      </c>
      <c r="AF80">
        <f t="shared" si="9"/>
        <v>-1.2553400052223651</v>
      </c>
      <c r="AG80">
        <f t="shared" si="9"/>
        <v>7.0206523429533263E-2</v>
      </c>
      <c r="AH80">
        <f t="shared" si="9"/>
        <v>-1.2553400052223651</v>
      </c>
      <c r="AI80">
        <f t="shared" si="9"/>
        <v>7.0206523429533263E-2</v>
      </c>
      <c r="AJ80">
        <f t="shared" si="9"/>
        <v>7.0206523429533263E-2</v>
      </c>
      <c r="AK80">
        <f t="shared" si="9"/>
        <v>7.0206523429533263E-2</v>
      </c>
      <c r="AL80">
        <f t="shared" si="9"/>
        <v>7.0206523429533263E-2</v>
      </c>
      <c r="AM80">
        <f t="shared" si="9"/>
        <v>7.0206523429533263E-2</v>
      </c>
      <c r="AN80">
        <f t="shared" ref="AN80:BE80" si="10">AN75-$G80</f>
        <v>-1.2553400052223651</v>
      </c>
      <c r="AO80">
        <f t="shared" si="10"/>
        <v>7.0206523429533263E-2</v>
      </c>
      <c r="AP80">
        <f t="shared" si="10"/>
        <v>-1.2553400052223651</v>
      </c>
      <c r="AQ80">
        <f t="shared" si="10"/>
        <v>7.0206523429533263E-2</v>
      </c>
      <c r="AR80">
        <f t="shared" si="10"/>
        <v>7.0206523429533263E-2</v>
      </c>
      <c r="AS80">
        <f t="shared" si="10"/>
        <v>7.0206523429533263E-2</v>
      </c>
      <c r="AT80">
        <f t="shared" si="10"/>
        <v>1.0643664199183718</v>
      </c>
      <c r="AU80">
        <f t="shared" si="10"/>
        <v>7.0206523429533263E-2</v>
      </c>
      <c r="AV80">
        <f t="shared" si="10"/>
        <v>7.0206523429533263E-2</v>
      </c>
      <c r="AW80">
        <f t="shared" si="10"/>
        <v>7.0206523429533263E-2</v>
      </c>
      <c r="AX80">
        <f t="shared" si="10"/>
        <v>7.0206523429533263E-2</v>
      </c>
      <c r="AY80">
        <f t="shared" si="10"/>
        <v>7.0206523429533263E-2</v>
      </c>
      <c r="AZ80">
        <f t="shared" si="10"/>
        <v>7.0206523429533263E-2</v>
      </c>
      <c r="BA80">
        <f t="shared" si="10"/>
        <v>7.0206523429533263E-2</v>
      </c>
      <c r="BB80">
        <f t="shared" si="10"/>
        <v>-1.2553400052223651</v>
      </c>
      <c r="BC80">
        <f t="shared" si="10"/>
        <v>7.0206523429533263E-2</v>
      </c>
      <c r="BD80">
        <f t="shared" si="10"/>
        <v>7.0206523429533263E-2</v>
      </c>
      <c r="BE80" s="15">
        <f t="shared" si="10"/>
        <v>7.0206523429533263E-2</v>
      </c>
    </row>
    <row r="81" spans="1:57" x14ac:dyDescent="0.25">
      <c r="A81" s="14">
        <v>21.2</v>
      </c>
      <c r="B81" s="15">
        <f t="shared" si="0"/>
        <v>1.383</v>
      </c>
      <c r="C81" s="14">
        <v>21.2</v>
      </c>
      <c r="D81" s="15">
        <v>1.35</v>
      </c>
      <c r="G81" s="16">
        <v>46.9</v>
      </c>
      <c r="H81" s="2">
        <f t="shared" ref="H81:AM81" si="11">H76-$G81</f>
        <v>0.4607124310146915</v>
      </c>
      <c r="I81">
        <f t="shared" si="11"/>
        <v>0.4607124310146915</v>
      </c>
      <c r="J81">
        <f t="shared" si="11"/>
        <v>0.4607124310146915</v>
      </c>
      <c r="K81">
        <f t="shared" si="11"/>
        <v>-0.53344746547420385</v>
      </c>
      <c r="L81" s="2">
        <f t="shared" si="11"/>
        <v>0.4607124310146915</v>
      </c>
      <c r="M81" s="2">
        <f t="shared" si="11"/>
        <v>0.4607124310146915</v>
      </c>
      <c r="N81" s="2">
        <f t="shared" si="11"/>
        <v>0.4607124310146915</v>
      </c>
      <c r="O81" s="2">
        <f t="shared" si="11"/>
        <v>0.4607124310146915</v>
      </c>
      <c r="P81" s="2">
        <f t="shared" si="11"/>
        <v>0.4607124310146915</v>
      </c>
      <c r="Q81" s="2">
        <f t="shared" si="11"/>
        <v>-0.53344746547420385</v>
      </c>
      <c r="R81" s="2">
        <f t="shared" si="11"/>
        <v>0.4607124310146915</v>
      </c>
      <c r="S81" s="2">
        <f t="shared" si="11"/>
        <v>0.4607124310146915</v>
      </c>
      <c r="T81" s="2">
        <f t="shared" si="11"/>
        <v>1.4548723275035869</v>
      </c>
      <c r="U81" s="2">
        <f t="shared" si="11"/>
        <v>0.4607124310146915</v>
      </c>
      <c r="V81" s="2">
        <f t="shared" si="11"/>
        <v>0.4607124310146915</v>
      </c>
      <c r="W81" s="2">
        <f t="shared" si="11"/>
        <v>0.4607124310146915</v>
      </c>
      <c r="X81" s="2">
        <f t="shared" si="11"/>
        <v>0.4607124310146915</v>
      </c>
      <c r="Y81" s="2">
        <f t="shared" si="11"/>
        <v>0.4607124310146915</v>
      </c>
      <c r="Z81" s="2">
        <f t="shared" si="11"/>
        <v>0.4607124310146915</v>
      </c>
      <c r="AA81" s="2">
        <f t="shared" si="11"/>
        <v>0.4607124310146915</v>
      </c>
      <c r="AB81" s="2">
        <f t="shared" si="11"/>
        <v>0.4607124310146915</v>
      </c>
      <c r="AC81" s="2">
        <f t="shared" si="11"/>
        <v>0.4607124310146915</v>
      </c>
      <c r="AD81" s="2">
        <f t="shared" si="11"/>
        <v>0.4607124310146915</v>
      </c>
      <c r="AE81" s="2">
        <f t="shared" si="11"/>
        <v>0.4607124310146915</v>
      </c>
      <c r="AF81" s="2">
        <f t="shared" si="11"/>
        <v>0.4607124310146915</v>
      </c>
      <c r="AG81" s="2">
        <f t="shared" si="11"/>
        <v>0.4607124310146915</v>
      </c>
      <c r="AH81" s="2">
        <f t="shared" si="11"/>
        <v>0.4607124310146915</v>
      </c>
      <c r="AI81" s="2">
        <f t="shared" si="11"/>
        <v>1.4548723275035869</v>
      </c>
      <c r="AJ81" s="2">
        <f t="shared" si="11"/>
        <v>0.4607124310146915</v>
      </c>
      <c r="AK81" s="2">
        <f t="shared" si="11"/>
        <v>0.4607124310146915</v>
      </c>
      <c r="AL81" s="2">
        <f t="shared" si="11"/>
        <v>0.4607124310146915</v>
      </c>
      <c r="AM81" s="2">
        <f t="shared" si="11"/>
        <v>-0.53344746547420385</v>
      </c>
      <c r="AN81" s="2">
        <f t="shared" ref="AN81:BE81" si="12">AN76-$G81</f>
        <v>0.4607124310146915</v>
      </c>
      <c r="AO81" s="2">
        <f t="shared" si="12"/>
        <v>0.4607124310146915</v>
      </c>
      <c r="AP81" s="2">
        <f t="shared" si="12"/>
        <v>0.4607124310146915</v>
      </c>
      <c r="AQ81" s="2">
        <f t="shared" si="12"/>
        <v>0.4607124310146915</v>
      </c>
      <c r="AR81" s="2">
        <f t="shared" si="12"/>
        <v>1.4548723275035869</v>
      </c>
      <c r="AS81" s="2">
        <f t="shared" si="12"/>
        <v>0.4607124310146915</v>
      </c>
      <c r="AT81" s="2">
        <f t="shared" si="12"/>
        <v>0.4607124310146915</v>
      </c>
      <c r="AU81" s="2">
        <f t="shared" si="12"/>
        <v>0.4607124310146915</v>
      </c>
      <c r="AV81" s="2">
        <f t="shared" si="12"/>
        <v>0.4607124310146915</v>
      </c>
      <c r="AW81" s="2">
        <f t="shared" si="12"/>
        <v>0.4607124310146915</v>
      </c>
      <c r="AX81" s="2">
        <f t="shared" si="12"/>
        <v>0.4607124310146915</v>
      </c>
      <c r="AY81" s="2">
        <f t="shared" si="12"/>
        <v>0.4607124310146915</v>
      </c>
      <c r="AZ81" s="2">
        <f t="shared" si="12"/>
        <v>0.4607124310146915</v>
      </c>
      <c r="BA81" s="2">
        <f t="shared" si="12"/>
        <v>0.4607124310146915</v>
      </c>
      <c r="BB81" s="2">
        <f t="shared" si="12"/>
        <v>0.4607124310146915</v>
      </c>
      <c r="BC81" s="2">
        <f t="shared" si="12"/>
        <v>0.4607124310146915</v>
      </c>
      <c r="BD81" s="2">
        <f t="shared" si="12"/>
        <v>0.4607124310146915</v>
      </c>
      <c r="BE81" s="17">
        <f t="shared" si="12"/>
        <v>0.4607124310146915</v>
      </c>
    </row>
    <row r="82" spans="1:57" x14ac:dyDescent="0.25">
      <c r="A82" s="14">
        <v>21.2</v>
      </c>
      <c r="B82" s="15">
        <f t="shared" si="0"/>
        <v>1.383</v>
      </c>
      <c r="C82" s="14">
        <v>21.2</v>
      </c>
      <c r="D82" s="15">
        <v>1.35</v>
      </c>
      <c r="G82" s="11"/>
      <c r="H82" s="12" t="s">
        <v>33</v>
      </c>
      <c r="I82" s="11" t="s">
        <v>34</v>
      </c>
      <c r="J82" s="12" t="s">
        <v>35</v>
      </c>
      <c r="K82" s="13" t="s">
        <v>44</v>
      </c>
    </row>
    <row r="83" spans="1:57" x14ac:dyDescent="0.25">
      <c r="A83" s="14">
        <v>21.2</v>
      </c>
      <c r="B83" s="15">
        <f t="shared" si="0"/>
        <v>1.3859999999999999</v>
      </c>
      <c r="C83" s="14">
        <v>21.2</v>
      </c>
      <c r="D83" s="15">
        <v>1.347</v>
      </c>
      <c r="G83" s="14">
        <v>21.2</v>
      </c>
      <c r="H83">
        <f>MAX(H79:BE79) - MIN(H79:BE79)</f>
        <v>3.3138663216296891</v>
      </c>
      <c r="I83" s="14" cm="1">
        <f t="array" ref="I83">MAX(ABS(H79:BE81))</f>
        <v>2.2494999017112605</v>
      </c>
      <c r="J83" cm="1">
        <f t="array" ref="J83">MAX(ABS(H83:H85))</f>
        <v>3.3138663216296891</v>
      </c>
      <c r="K83" s="15">
        <f>H66*H60</f>
        <v>1.0679452013064248</v>
      </c>
    </row>
    <row r="84" spans="1:57" x14ac:dyDescent="0.25">
      <c r="A84" s="14">
        <v>21.2</v>
      </c>
      <c r="B84" s="15">
        <f t="shared" si="0"/>
        <v>1.383</v>
      </c>
      <c r="C84" s="14">
        <v>21.2</v>
      </c>
      <c r="D84" s="15">
        <v>1.35</v>
      </c>
      <c r="G84" s="14">
        <v>40</v>
      </c>
      <c r="H84">
        <f>MAX(H80:BE80) - MIN(H80:BE80)</f>
        <v>3.3138663216296322</v>
      </c>
      <c r="I84" s="14"/>
      <c r="K84" s="15"/>
    </row>
    <row r="85" spans="1:57" x14ac:dyDescent="0.25">
      <c r="A85" s="14">
        <v>21.2</v>
      </c>
      <c r="B85" s="15">
        <f t="shared" si="0"/>
        <v>1.383</v>
      </c>
      <c r="C85" s="14">
        <v>21.2</v>
      </c>
      <c r="D85" s="15">
        <v>1.35</v>
      </c>
      <c r="G85" s="16">
        <v>46.9</v>
      </c>
      <c r="H85" s="2">
        <f>MAX(H81:BE81) - MIN(H81:BE81)</f>
        <v>1.9883197929777907</v>
      </c>
      <c r="I85" s="16"/>
      <c r="J85" s="2"/>
      <c r="K85" s="17"/>
    </row>
    <row r="86" spans="1:57" x14ac:dyDescent="0.25">
      <c r="A86" s="14">
        <v>21.2</v>
      </c>
      <c r="B86" s="15">
        <f t="shared" si="0"/>
        <v>1.383</v>
      </c>
      <c r="C86" s="14">
        <v>21.2</v>
      </c>
      <c r="D86" s="15">
        <v>1.347</v>
      </c>
    </row>
    <row r="87" spans="1:57" x14ac:dyDescent="0.25">
      <c r="A87" s="14">
        <v>21.2</v>
      </c>
      <c r="B87" s="15">
        <f t="shared" si="0"/>
        <v>1.383</v>
      </c>
      <c r="C87" s="14">
        <v>21.2</v>
      </c>
      <c r="D87" s="15">
        <v>1.35</v>
      </c>
      <c r="G87" s="11" t="s">
        <v>37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3"/>
    </row>
    <row r="88" spans="1:57" x14ac:dyDescent="0.25">
      <c r="A88" s="14">
        <v>21.2</v>
      </c>
      <c r="B88" s="15">
        <f t="shared" si="0"/>
        <v>1.383</v>
      </c>
      <c r="C88" s="14">
        <v>21.2</v>
      </c>
      <c r="D88" s="15">
        <v>1.3540000000000001</v>
      </c>
      <c r="G88" s="14">
        <v>21.2</v>
      </c>
      <c r="H88">
        <v>20.059000000000001</v>
      </c>
      <c r="I88">
        <v>20.059000000000001</v>
      </c>
      <c r="J88">
        <v>20.059000000000001</v>
      </c>
      <c r="K88">
        <v>20.059000000000001</v>
      </c>
      <c r="L88">
        <v>20.059000000000001</v>
      </c>
      <c r="M88">
        <v>20.059000000000001</v>
      </c>
      <c r="N88">
        <v>20.059000000000001</v>
      </c>
      <c r="O88">
        <v>20.059000000000001</v>
      </c>
      <c r="P88">
        <v>20.059000000000001</v>
      </c>
      <c r="Q88">
        <v>20.702999999999999</v>
      </c>
      <c r="R88">
        <v>20.059000000000001</v>
      </c>
      <c r="S88">
        <v>20.059000000000001</v>
      </c>
      <c r="T88">
        <v>20.059000000000001</v>
      </c>
      <c r="U88">
        <v>20.059000000000001</v>
      </c>
      <c r="V88">
        <v>19.414000000000001</v>
      </c>
      <c r="W88">
        <v>20.059000000000001</v>
      </c>
      <c r="X88">
        <v>20.059000000000001</v>
      </c>
      <c r="Y88">
        <v>20.702999999999999</v>
      </c>
      <c r="Z88">
        <v>20.059000000000001</v>
      </c>
      <c r="AA88">
        <v>20.059000000000001</v>
      </c>
      <c r="AB88">
        <v>20.059000000000001</v>
      </c>
      <c r="AC88">
        <v>20.059000000000001</v>
      </c>
      <c r="AD88">
        <v>20.059000000000001</v>
      </c>
      <c r="AE88">
        <v>19.414000000000001</v>
      </c>
      <c r="AF88">
        <v>20.059000000000001</v>
      </c>
      <c r="AG88">
        <v>20.059000000000001</v>
      </c>
      <c r="AH88">
        <v>19.414000000000001</v>
      </c>
      <c r="AI88">
        <v>20.059000000000001</v>
      </c>
      <c r="AJ88">
        <v>20.702999999999999</v>
      </c>
      <c r="AK88">
        <v>20.059000000000001</v>
      </c>
      <c r="AL88">
        <v>20.702999999999999</v>
      </c>
      <c r="AM88">
        <v>20.059000000000001</v>
      </c>
      <c r="AN88">
        <v>20.702999999999999</v>
      </c>
      <c r="AO88">
        <v>20.059000000000001</v>
      </c>
      <c r="AP88">
        <v>20.702999999999999</v>
      </c>
      <c r="AQ88">
        <v>20.059000000000001</v>
      </c>
      <c r="AR88">
        <v>20.702999999999999</v>
      </c>
      <c r="AS88">
        <v>20.059000000000001</v>
      </c>
      <c r="AT88">
        <v>20.059000000000001</v>
      </c>
      <c r="AU88">
        <v>20.059000000000001</v>
      </c>
      <c r="AV88">
        <v>20.059000000000001</v>
      </c>
      <c r="AW88">
        <v>20.059000000000001</v>
      </c>
      <c r="AX88">
        <v>20.059000000000001</v>
      </c>
      <c r="AY88">
        <v>19.414000000000001</v>
      </c>
      <c r="AZ88">
        <v>20.059000000000001</v>
      </c>
      <c r="BA88">
        <v>20.059000000000001</v>
      </c>
      <c r="BB88">
        <v>20.702999999999999</v>
      </c>
      <c r="BC88">
        <v>20.059000000000001</v>
      </c>
      <c r="BD88">
        <v>20.059000000000001</v>
      </c>
      <c r="BE88" s="15">
        <v>20.059000000000001</v>
      </c>
    </row>
    <row r="89" spans="1:57" x14ac:dyDescent="0.25">
      <c r="A89" s="14">
        <v>21.2</v>
      </c>
      <c r="B89" s="15">
        <f t="shared" si="0"/>
        <v>1.379</v>
      </c>
      <c r="C89" s="14">
        <v>21.2</v>
      </c>
      <c r="D89" s="15">
        <v>1.35</v>
      </c>
      <c r="G89" s="14">
        <v>40</v>
      </c>
      <c r="H89">
        <v>39.395000000000003</v>
      </c>
      <c r="I89">
        <v>39.395000000000003</v>
      </c>
      <c r="J89">
        <v>39.395000000000003</v>
      </c>
      <c r="K89">
        <v>39.395000000000003</v>
      </c>
      <c r="L89">
        <v>39.395000000000003</v>
      </c>
      <c r="M89">
        <v>38.75</v>
      </c>
      <c r="N89">
        <v>38.75</v>
      </c>
      <c r="O89">
        <v>39.395000000000003</v>
      </c>
      <c r="P89">
        <v>39.395000000000003</v>
      </c>
      <c r="Q89">
        <v>39.395000000000003</v>
      </c>
      <c r="R89">
        <v>39.395000000000003</v>
      </c>
      <c r="S89">
        <v>39.395000000000003</v>
      </c>
      <c r="T89">
        <v>38.75</v>
      </c>
      <c r="U89">
        <v>40.039000000000001</v>
      </c>
      <c r="V89">
        <v>39.395000000000003</v>
      </c>
      <c r="W89">
        <v>39.395000000000003</v>
      </c>
      <c r="X89">
        <v>39.395000000000003</v>
      </c>
      <c r="Y89">
        <v>39.395000000000003</v>
      </c>
      <c r="Z89">
        <v>39.395000000000003</v>
      </c>
      <c r="AA89">
        <v>39.395000000000003</v>
      </c>
      <c r="AB89">
        <v>39.395000000000003</v>
      </c>
      <c r="AC89">
        <v>39.395000000000003</v>
      </c>
      <c r="AD89">
        <v>40.039000000000001</v>
      </c>
      <c r="AE89">
        <v>38.75</v>
      </c>
      <c r="AF89">
        <v>39.395000000000003</v>
      </c>
      <c r="AG89">
        <v>39.395000000000003</v>
      </c>
      <c r="AH89">
        <v>39.395000000000003</v>
      </c>
      <c r="AI89">
        <v>39.395000000000003</v>
      </c>
      <c r="AJ89">
        <v>39.395000000000003</v>
      </c>
      <c r="AK89">
        <v>38.75</v>
      </c>
      <c r="AL89">
        <v>39.395000000000003</v>
      </c>
      <c r="AM89">
        <v>39.395000000000003</v>
      </c>
      <c r="AN89">
        <v>39.395000000000003</v>
      </c>
      <c r="AO89">
        <v>38.75</v>
      </c>
      <c r="AP89">
        <v>39.395000000000003</v>
      </c>
      <c r="AQ89">
        <v>38.75</v>
      </c>
      <c r="AR89">
        <v>39.395000000000003</v>
      </c>
      <c r="AS89">
        <v>38.75</v>
      </c>
      <c r="AT89">
        <v>39.395000000000003</v>
      </c>
      <c r="AU89">
        <v>39.395000000000003</v>
      </c>
      <c r="AV89">
        <v>38.75</v>
      </c>
      <c r="AW89">
        <v>38.75</v>
      </c>
      <c r="AX89">
        <v>40.039000000000001</v>
      </c>
      <c r="AY89">
        <v>38.75</v>
      </c>
      <c r="AZ89">
        <v>39.395000000000003</v>
      </c>
      <c r="BA89">
        <v>39.395000000000003</v>
      </c>
      <c r="BB89">
        <v>39.395000000000003</v>
      </c>
      <c r="BC89">
        <v>39.395000000000003</v>
      </c>
      <c r="BD89">
        <v>40.039000000000001</v>
      </c>
      <c r="BE89" s="15">
        <v>39.395000000000003</v>
      </c>
    </row>
    <row r="90" spans="1:57" x14ac:dyDescent="0.25">
      <c r="A90" s="14">
        <v>21.2</v>
      </c>
      <c r="B90" s="15">
        <f t="shared" si="0"/>
        <v>1.383</v>
      </c>
      <c r="C90" s="14">
        <v>21.2</v>
      </c>
      <c r="D90" s="15">
        <v>1.3540000000000001</v>
      </c>
      <c r="G90" s="16">
        <v>54.1</v>
      </c>
      <c r="H90" s="2">
        <v>54.219000000000001</v>
      </c>
      <c r="I90" s="2">
        <v>54.219000000000001</v>
      </c>
      <c r="J90" s="2">
        <v>53.573999999999998</v>
      </c>
      <c r="K90" s="2">
        <v>54.219000000000001</v>
      </c>
      <c r="L90" s="2">
        <v>54.219000000000001</v>
      </c>
      <c r="M90" s="2">
        <v>53.573999999999998</v>
      </c>
      <c r="N90" s="2">
        <v>54.219000000000001</v>
      </c>
      <c r="O90" s="2">
        <v>53.573999999999998</v>
      </c>
      <c r="P90" s="2">
        <v>53.573999999999998</v>
      </c>
      <c r="Q90" s="2">
        <v>54.219000000000001</v>
      </c>
      <c r="R90" s="2">
        <v>53.573999999999998</v>
      </c>
      <c r="S90" s="2">
        <v>54.219000000000001</v>
      </c>
      <c r="T90" s="2">
        <v>52.93</v>
      </c>
      <c r="U90" s="2">
        <v>54.219000000000001</v>
      </c>
      <c r="V90" s="2">
        <v>53.573999999999998</v>
      </c>
      <c r="W90" s="2">
        <v>54.219000000000001</v>
      </c>
      <c r="X90" s="2">
        <v>54.219000000000001</v>
      </c>
      <c r="Y90" s="2">
        <v>54.219000000000001</v>
      </c>
      <c r="Z90" s="2">
        <v>53.573999999999998</v>
      </c>
      <c r="AA90" s="2">
        <v>53.573999999999998</v>
      </c>
      <c r="AB90" s="2">
        <v>53.573999999999998</v>
      </c>
      <c r="AC90" s="2">
        <v>53.573999999999998</v>
      </c>
      <c r="AD90" s="2">
        <v>54.219000000000001</v>
      </c>
      <c r="AE90" s="2">
        <v>54.219000000000001</v>
      </c>
      <c r="AF90" s="2">
        <v>53.573999999999998</v>
      </c>
      <c r="AG90" s="2">
        <v>54.219000000000001</v>
      </c>
      <c r="AH90" s="2">
        <v>53.573999999999998</v>
      </c>
      <c r="AI90" s="2">
        <v>54.219000000000001</v>
      </c>
      <c r="AJ90" s="2">
        <v>54.219000000000001</v>
      </c>
      <c r="AK90" s="2">
        <v>54.219000000000001</v>
      </c>
      <c r="AL90" s="2">
        <v>53.573999999999998</v>
      </c>
      <c r="AM90" s="2">
        <v>53.573999999999998</v>
      </c>
      <c r="AN90" s="2">
        <v>53.573999999999998</v>
      </c>
      <c r="AO90" s="2">
        <v>53.573999999999998</v>
      </c>
      <c r="AP90" s="2">
        <v>53.573999999999998</v>
      </c>
      <c r="AQ90" s="2">
        <v>53.573999999999998</v>
      </c>
      <c r="AR90" s="2">
        <v>54.219000000000001</v>
      </c>
      <c r="AS90" s="2">
        <v>53.573999999999998</v>
      </c>
      <c r="AT90" s="2">
        <v>54.219000000000001</v>
      </c>
      <c r="AU90" s="2">
        <v>52.93</v>
      </c>
      <c r="AV90" s="2">
        <v>54.219000000000001</v>
      </c>
      <c r="AW90" s="2">
        <v>53.573999999999998</v>
      </c>
      <c r="AX90" s="2">
        <v>54.219000000000001</v>
      </c>
      <c r="AY90" s="2">
        <v>54.219000000000001</v>
      </c>
      <c r="AZ90" s="2">
        <v>54.219000000000001</v>
      </c>
      <c r="BA90" s="2">
        <v>54.219000000000001</v>
      </c>
      <c r="BB90" s="2">
        <v>53.573999999999998</v>
      </c>
      <c r="BC90" s="2">
        <v>53.573999999999998</v>
      </c>
      <c r="BD90" s="2">
        <v>54.219000000000001</v>
      </c>
      <c r="BE90" s="17">
        <v>54.219000000000001</v>
      </c>
    </row>
    <row r="91" spans="1:57" x14ac:dyDescent="0.25">
      <c r="A91" s="14">
        <v>21.2</v>
      </c>
      <c r="B91" s="15">
        <f t="shared" si="0"/>
        <v>1.383</v>
      </c>
      <c r="C91" s="14">
        <v>21.2</v>
      </c>
      <c r="D91" s="15">
        <v>1.35</v>
      </c>
    </row>
    <row r="92" spans="1:57" x14ac:dyDescent="0.25">
      <c r="A92" s="14">
        <v>21.2</v>
      </c>
      <c r="B92" s="15">
        <f t="shared" si="0"/>
        <v>1.383</v>
      </c>
      <c r="C92" s="14">
        <v>21.2</v>
      </c>
      <c r="D92" s="15">
        <v>1.3540000000000001</v>
      </c>
      <c r="G92" s="11" t="s">
        <v>38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3"/>
    </row>
    <row r="93" spans="1:57" x14ac:dyDescent="0.25">
      <c r="A93" s="14">
        <v>21.2</v>
      </c>
      <c r="B93" s="15">
        <f t="shared" si="0"/>
        <v>1.383</v>
      </c>
      <c r="C93" s="14">
        <v>21.2</v>
      </c>
      <c r="D93" s="15">
        <v>1.35</v>
      </c>
      <c r="G93" s="14">
        <v>21.2</v>
      </c>
      <c r="H93">
        <f t="shared" ref="H93:AM93" si="13">H88-$G93</f>
        <v>-1.1409999999999982</v>
      </c>
      <c r="I93">
        <f t="shared" si="13"/>
        <v>-1.1409999999999982</v>
      </c>
      <c r="J93">
        <f t="shared" si="13"/>
        <v>-1.1409999999999982</v>
      </c>
      <c r="K93">
        <f t="shared" si="13"/>
        <v>-1.1409999999999982</v>
      </c>
      <c r="L93">
        <f t="shared" si="13"/>
        <v>-1.1409999999999982</v>
      </c>
      <c r="M93">
        <f t="shared" si="13"/>
        <v>-1.1409999999999982</v>
      </c>
      <c r="N93">
        <f t="shared" si="13"/>
        <v>-1.1409999999999982</v>
      </c>
      <c r="O93">
        <f t="shared" si="13"/>
        <v>-1.1409999999999982</v>
      </c>
      <c r="P93">
        <f t="shared" si="13"/>
        <v>-1.1409999999999982</v>
      </c>
      <c r="Q93">
        <f t="shared" si="13"/>
        <v>-0.49699999999999989</v>
      </c>
      <c r="R93">
        <f t="shared" si="13"/>
        <v>-1.1409999999999982</v>
      </c>
      <c r="S93">
        <f t="shared" si="13"/>
        <v>-1.1409999999999982</v>
      </c>
      <c r="T93">
        <f t="shared" si="13"/>
        <v>-1.1409999999999982</v>
      </c>
      <c r="U93">
        <f t="shared" si="13"/>
        <v>-1.1409999999999982</v>
      </c>
      <c r="V93">
        <f t="shared" si="13"/>
        <v>-1.7859999999999978</v>
      </c>
      <c r="W93">
        <f t="shared" si="13"/>
        <v>-1.1409999999999982</v>
      </c>
      <c r="X93">
        <f t="shared" si="13"/>
        <v>-1.1409999999999982</v>
      </c>
      <c r="Y93">
        <f t="shared" si="13"/>
        <v>-0.49699999999999989</v>
      </c>
      <c r="Z93">
        <f t="shared" si="13"/>
        <v>-1.1409999999999982</v>
      </c>
      <c r="AA93">
        <f t="shared" si="13"/>
        <v>-1.1409999999999982</v>
      </c>
      <c r="AB93">
        <f t="shared" si="13"/>
        <v>-1.1409999999999982</v>
      </c>
      <c r="AC93">
        <f t="shared" si="13"/>
        <v>-1.1409999999999982</v>
      </c>
      <c r="AD93">
        <f t="shared" si="13"/>
        <v>-1.1409999999999982</v>
      </c>
      <c r="AE93">
        <f t="shared" si="13"/>
        <v>-1.7859999999999978</v>
      </c>
      <c r="AF93">
        <f t="shared" si="13"/>
        <v>-1.1409999999999982</v>
      </c>
      <c r="AG93">
        <f t="shared" si="13"/>
        <v>-1.1409999999999982</v>
      </c>
      <c r="AH93">
        <f t="shared" si="13"/>
        <v>-1.7859999999999978</v>
      </c>
      <c r="AI93">
        <f t="shared" si="13"/>
        <v>-1.1409999999999982</v>
      </c>
      <c r="AJ93">
        <f t="shared" si="13"/>
        <v>-0.49699999999999989</v>
      </c>
      <c r="AK93">
        <f t="shared" si="13"/>
        <v>-1.1409999999999982</v>
      </c>
      <c r="AL93">
        <f t="shared" si="13"/>
        <v>-0.49699999999999989</v>
      </c>
      <c r="AM93">
        <f t="shared" si="13"/>
        <v>-1.1409999999999982</v>
      </c>
      <c r="AN93">
        <f t="shared" ref="AN93:BE93" si="14">AN88-$G93</f>
        <v>-0.49699999999999989</v>
      </c>
      <c r="AO93">
        <f t="shared" si="14"/>
        <v>-1.1409999999999982</v>
      </c>
      <c r="AP93">
        <f t="shared" si="14"/>
        <v>-0.49699999999999989</v>
      </c>
      <c r="AQ93">
        <f t="shared" si="14"/>
        <v>-1.1409999999999982</v>
      </c>
      <c r="AR93">
        <f t="shared" si="14"/>
        <v>-0.49699999999999989</v>
      </c>
      <c r="AS93">
        <f t="shared" si="14"/>
        <v>-1.1409999999999982</v>
      </c>
      <c r="AT93">
        <f t="shared" si="14"/>
        <v>-1.1409999999999982</v>
      </c>
      <c r="AU93">
        <f t="shared" si="14"/>
        <v>-1.1409999999999982</v>
      </c>
      <c r="AV93">
        <f t="shared" si="14"/>
        <v>-1.1409999999999982</v>
      </c>
      <c r="AW93">
        <f t="shared" si="14"/>
        <v>-1.1409999999999982</v>
      </c>
      <c r="AX93">
        <f t="shared" si="14"/>
        <v>-1.1409999999999982</v>
      </c>
      <c r="AY93">
        <f t="shared" si="14"/>
        <v>-1.7859999999999978</v>
      </c>
      <c r="AZ93">
        <f t="shared" si="14"/>
        <v>-1.1409999999999982</v>
      </c>
      <c r="BA93">
        <f t="shared" si="14"/>
        <v>-1.1409999999999982</v>
      </c>
      <c r="BB93">
        <f t="shared" si="14"/>
        <v>-0.49699999999999989</v>
      </c>
      <c r="BC93">
        <f t="shared" si="14"/>
        <v>-1.1409999999999982</v>
      </c>
      <c r="BD93">
        <f t="shared" si="14"/>
        <v>-1.1409999999999982</v>
      </c>
      <c r="BE93" s="15">
        <f t="shared" si="14"/>
        <v>-1.1409999999999982</v>
      </c>
    </row>
    <row r="94" spans="1:57" x14ac:dyDescent="0.25">
      <c r="A94" s="14">
        <v>21.2</v>
      </c>
      <c r="B94" s="15">
        <f t="shared" si="0"/>
        <v>1.383</v>
      </c>
      <c r="C94" s="14">
        <v>21.2</v>
      </c>
      <c r="D94" s="15">
        <v>1.3540000000000001</v>
      </c>
      <c r="G94" s="14">
        <v>40</v>
      </c>
      <c r="H94">
        <f t="shared" ref="H94:AM94" si="15">H89-$G94</f>
        <v>-0.60499999999999687</v>
      </c>
      <c r="I94">
        <f t="shared" si="15"/>
        <v>-0.60499999999999687</v>
      </c>
      <c r="J94">
        <f t="shared" si="15"/>
        <v>-0.60499999999999687</v>
      </c>
      <c r="K94">
        <f t="shared" si="15"/>
        <v>-0.60499999999999687</v>
      </c>
      <c r="L94">
        <f t="shared" si="15"/>
        <v>-0.60499999999999687</v>
      </c>
      <c r="M94">
        <f t="shared" si="15"/>
        <v>-1.25</v>
      </c>
      <c r="N94">
        <f t="shared" si="15"/>
        <v>-1.25</v>
      </c>
      <c r="O94">
        <f t="shared" si="15"/>
        <v>-0.60499999999999687</v>
      </c>
      <c r="P94">
        <f t="shared" si="15"/>
        <v>-0.60499999999999687</v>
      </c>
      <c r="Q94">
        <f t="shared" si="15"/>
        <v>-0.60499999999999687</v>
      </c>
      <c r="R94">
        <f t="shared" si="15"/>
        <v>-0.60499999999999687</v>
      </c>
      <c r="S94">
        <f t="shared" si="15"/>
        <v>-0.60499999999999687</v>
      </c>
      <c r="T94">
        <f t="shared" si="15"/>
        <v>-1.25</v>
      </c>
      <c r="U94">
        <f t="shared" si="15"/>
        <v>3.9000000000001478E-2</v>
      </c>
      <c r="V94">
        <f t="shared" si="15"/>
        <v>-0.60499999999999687</v>
      </c>
      <c r="W94">
        <f t="shared" si="15"/>
        <v>-0.60499999999999687</v>
      </c>
      <c r="X94">
        <f t="shared" si="15"/>
        <v>-0.60499999999999687</v>
      </c>
      <c r="Y94">
        <f t="shared" si="15"/>
        <v>-0.60499999999999687</v>
      </c>
      <c r="Z94">
        <f t="shared" si="15"/>
        <v>-0.60499999999999687</v>
      </c>
      <c r="AA94">
        <f t="shared" si="15"/>
        <v>-0.60499999999999687</v>
      </c>
      <c r="AB94">
        <f t="shared" si="15"/>
        <v>-0.60499999999999687</v>
      </c>
      <c r="AC94">
        <f t="shared" si="15"/>
        <v>-0.60499999999999687</v>
      </c>
      <c r="AD94">
        <f t="shared" si="15"/>
        <v>3.9000000000001478E-2</v>
      </c>
      <c r="AE94">
        <f t="shared" si="15"/>
        <v>-1.25</v>
      </c>
      <c r="AF94">
        <f t="shared" si="15"/>
        <v>-0.60499999999999687</v>
      </c>
      <c r="AG94">
        <f t="shared" si="15"/>
        <v>-0.60499999999999687</v>
      </c>
      <c r="AH94">
        <f t="shared" si="15"/>
        <v>-0.60499999999999687</v>
      </c>
      <c r="AI94">
        <f t="shared" si="15"/>
        <v>-0.60499999999999687</v>
      </c>
      <c r="AJ94">
        <f t="shared" si="15"/>
        <v>-0.60499999999999687</v>
      </c>
      <c r="AK94">
        <f t="shared" si="15"/>
        <v>-1.25</v>
      </c>
      <c r="AL94">
        <f t="shared" si="15"/>
        <v>-0.60499999999999687</v>
      </c>
      <c r="AM94">
        <f t="shared" si="15"/>
        <v>-0.60499999999999687</v>
      </c>
      <c r="AN94">
        <f t="shared" ref="AN94:BE94" si="16">AN89-$G94</f>
        <v>-0.60499999999999687</v>
      </c>
      <c r="AO94">
        <f t="shared" si="16"/>
        <v>-1.25</v>
      </c>
      <c r="AP94">
        <f t="shared" si="16"/>
        <v>-0.60499999999999687</v>
      </c>
      <c r="AQ94">
        <f t="shared" si="16"/>
        <v>-1.25</v>
      </c>
      <c r="AR94">
        <f t="shared" si="16"/>
        <v>-0.60499999999999687</v>
      </c>
      <c r="AS94">
        <f t="shared" si="16"/>
        <v>-1.25</v>
      </c>
      <c r="AT94">
        <f t="shared" si="16"/>
        <v>-0.60499999999999687</v>
      </c>
      <c r="AU94">
        <f t="shared" si="16"/>
        <v>-0.60499999999999687</v>
      </c>
      <c r="AV94">
        <f t="shared" si="16"/>
        <v>-1.25</v>
      </c>
      <c r="AW94">
        <f t="shared" si="16"/>
        <v>-1.25</v>
      </c>
      <c r="AX94">
        <f t="shared" si="16"/>
        <v>3.9000000000001478E-2</v>
      </c>
      <c r="AY94">
        <f t="shared" si="16"/>
        <v>-1.25</v>
      </c>
      <c r="AZ94">
        <f t="shared" si="16"/>
        <v>-0.60499999999999687</v>
      </c>
      <c r="BA94">
        <f t="shared" si="16"/>
        <v>-0.60499999999999687</v>
      </c>
      <c r="BB94">
        <f t="shared" si="16"/>
        <v>-0.60499999999999687</v>
      </c>
      <c r="BC94">
        <f t="shared" si="16"/>
        <v>-0.60499999999999687</v>
      </c>
      <c r="BD94">
        <f t="shared" si="16"/>
        <v>3.9000000000001478E-2</v>
      </c>
      <c r="BE94" s="15">
        <f t="shared" si="16"/>
        <v>-0.60499999999999687</v>
      </c>
    </row>
    <row r="95" spans="1:57" x14ac:dyDescent="0.25">
      <c r="A95" s="14">
        <v>21.2</v>
      </c>
      <c r="B95" s="15">
        <f t="shared" si="0"/>
        <v>1.383</v>
      </c>
      <c r="C95" s="14">
        <v>21.2</v>
      </c>
      <c r="D95" s="15">
        <v>1.35</v>
      </c>
      <c r="G95" s="16">
        <v>53.5</v>
      </c>
      <c r="H95" s="2">
        <f t="shared" ref="H95:AM95" si="17">H90-$G95</f>
        <v>0.71900000000000119</v>
      </c>
      <c r="I95">
        <f t="shared" si="17"/>
        <v>0.71900000000000119</v>
      </c>
      <c r="J95">
        <f t="shared" si="17"/>
        <v>7.3999999999998067E-2</v>
      </c>
      <c r="K95">
        <f t="shared" si="17"/>
        <v>0.71900000000000119</v>
      </c>
      <c r="L95" s="2">
        <f t="shared" si="17"/>
        <v>0.71900000000000119</v>
      </c>
      <c r="M95" s="2">
        <f t="shared" si="17"/>
        <v>7.3999999999998067E-2</v>
      </c>
      <c r="N95" s="2">
        <f t="shared" si="17"/>
        <v>0.71900000000000119</v>
      </c>
      <c r="O95" s="2">
        <f t="shared" si="17"/>
        <v>7.3999999999998067E-2</v>
      </c>
      <c r="P95" s="2">
        <f t="shared" si="17"/>
        <v>7.3999999999998067E-2</v>
      </c>
      <c r="Q95" s="2">
        <f t="shared" si="17"/>
        <v>0.71900000000000119</v>
      </c>
      <c r="R95" s="2">
        <f t="shared" si="17"/>
        <v>7.3999999999998067E-2</v>
      </c>
      <c r="S95" s="2">
        <f t="shared" si="17"/>
        <v>0.71900000000000119</v>
      </c>
      <c r="T95" s="2">
        <f t="shared" si="17"/>
        <v>-0.57000000000000028</v>
      </c>
      <c r="U95" s="2">
        <f t="shared" si="17"/>
        <v>0.71900000000000119</v>
      </c>
      <c r="V95" s="2">
        <f t="shared" si="17"/>
        <v>7.3999999999998067E-2</v>
      </c>
      <c r="W95" s="2">
        <f t="shared" si="17"/>
        <v>0.71900000000000119</v>
      </c>
      <c r="X95" s="2">
        <f t="shared" si="17"/>
        <v>0.71900000000000119</v>
      </c>
      <c r="Y95" s="2">
        <f t="shared" si="17"/>
        <v>0.71900000000000119</v>
      </c>
      <c r="Z95" s="2">
        <f t="shared" si="17"/>
        <v>7.3999999999998067E-2</v>
      </c>
      <c r="AA95" s="2">
        <f t="shared" si="17"/>
        <v>7.3999999999998067E-2</v>
      </c>
      <c r="AB95" s="2">
        <f t="shared" si="17"/>
        <v>7.3999999999998067E-2</v>
      </c>
      <c r="AC95" s="2">
        <f t="shared" si="17"/>
        <v>7.3999999999998067E-2</v>
      </c>
      <c r="AD95" s="2">
        <f t="shared" si="17"/>
        <v>0.71900000000000119</v>
      </c>
      <c r="AE95" s="2">
        <f t="shared" si="17"/>
        <v>0.71900000000000119</v>
      </c>
      <c r="AF95" s="2">
        <f t="shared" si="17"/>
        <v>7.3999999999998067E-2</v>
      </c>
      <c r="AG95" s="2">
        <f t="shared" si="17"/>
        <v>0.71900000000000119</v>
      </c>
      <c r="AH95" s="2">
        <f t="shared" si="17"/>
        <v>7.3999999999998067E-2</v>
      </c>
      <c r="AI95" s="2">
        <f t="shared" si="17"/>
        <v>0.71900000000000119</v>
      </c>
      <c r="AJ95" s="2">
        <f t="shared" si="17"/>
        <v>0.71900000000000119</v>
      </c>
      <c r="AK95" s="2">
        <f t="shared" si="17"/>
        <v>0.71900000000000119</v>
      </c>
      <c r="AL95" s="2">
        <f t="shared" si="17"/>
        <v>7.3999999999998067E-2</v>
      </c>
      <c r="AM95" s="2">
        <f t="shared" si="17"/>
        <v>7.3999999999998067E-2</v>
      </c>
      <c r="AN95" s="2">
        <f t="shared" ref="AN95:BE95" si="18">AN90-$G95</f>
        <v>7.3999999999998067E-2</v>
      </c>
      <c r="AO95" s="2">
        <f t="shared" si="18"/>
        <v>7.3999999999998067E-2</v>
      </c>
      <c r="AP95" s="2">
        <f t="shared" si="18"/>
        <v>7.3999999999998067E-2</v>
      </c>
      <c r="AQ95" s="2">
        <f t="shared" si="18"/>
        <v>7.3999999999998067E-2</v>
      </c>
      <c r="AR95" s="2">
        <f t="shared" si="18"/>
        <v>0.71900000000000119</v>
      </c>
      <c r="AS95" s="2">
        <f t="shared" si="18"/>
        <v>7.3999999999998067E-2</v>
      </c>
      <c r="AT95" s="2">
        <f t="shared" si="18"/>
        <v>0.71900000000000119</v>
      </c>
      <c r="AU95" s="2">
        <f t="shared" si="18"/>
        <v>-0.57000000000000028</v>
      </c>
      <c r="AV95" s="2">
        <f t="shared" si="18"/>
        <v>0.71900000000000119</v>
      </c>
      <c r="AW95" s="2">
        <f t="shared" si="18"/>
        <v>7.3999999999998067E-2</v>
      </c>
      <c r="AX95" s="2">
        <f t="shared" si="18"/>
        <v>0.71900000000000119</v>
      </c>
      <c r="AY95" s="2">
        <f t="shared" si="18"/>
        <v>0.71900000000000119</v>
      </c>
      <c r="AZ95" s="2">
        <f t="shared" si="18"/>
        <v>0.71900000000000119</v>
      </c>
      <c r="BA95" s="2">
        <f t="shared" si="18"/>
        <v>0.71900000000000119</v>
      </c>
      <c r="BB95" s="2">
        <f t="shared" si="18"/>
        <v>7.3999999999998067E-2</v>
      </c>
      <c r="BC95" s="2">
        <f t="shared" si="18"/>
        <v>7.3999999999998067E-2</v>
      </c>
      <c r="BD95" s="2">
        <f t="shared" si="18"/>
        <v>0.71900000000000119</v>
      </c>
      <c r="BE95" s="17">
        <f t="shared" si="18"/>
        <v>0.71900000000000119</v>
      </c>
    </row>
    <row r="96" spans="1:57" x14ac:dyDescent="0.25">
      <c r="A96" s="14">
        <v>21.2</v>
      </c>
      <c r="B96" s="15">
        <f t="shared" si="0"/>
        <v>1.383</v>
      </c>
      <c r="C96" s="14">
        <v>21.2</v>
      </c>
      <c r="D96" s="15">
        <v>1.3540000000000001</v>
      </c>
      <c r="G96" s="11"/>
      <c r="H96" s="12" t="s">
        <v>33</v>
      </c>
      <c r="I96" s="11" t="s">
        <v>34</v>
      </c>
      <c r="J96" s="12" t="s">
        <v>35</v>
      </c>
      <c r="K96" s="13" t="s">
        <v>44</v>
      </c>
    </row>
    <row r="97" spans="1:57" x14ac:dyDescent="0.25">
      <c r="A97" s="14">
        <v>21.2</v>
      </c>
      <c r="B97" s="15">
        <f t="shared" si="0"/>
        <v>1.383</v>
      </c>
      <c r="C97" s="14">
        <v>21.2</v>
      </c>
      <c r="D97" s="15">
        <v>1.35</v>
      </c>
      <c r="G97" s="14">
        <v>21.2</v>
      </c>
      <c r="H97">
        <f>MAX(H93:BE93)-MIN(H93:BE93)</f>
        <v>1.2889999999999979</v>
      </c>
      <c r="I97" s="14" cm="1">
        <f t="array" ref="I97">MAX(ABS(H93:BE95))</f>
        <v>1.7859999999999978</v>
      </c>
      <c r="J97" cm="1">
        <f t="array" ref="J97">MAX(ABS(H97:H99))</f>
        <v>1.2890000000000015</v>
      </c>
      <c r="K97" s="15">
        <f>H66/0.005</f>
        <v>0.64453125</v>
      </c>
    </row>
    <row r="98" spans="1:57" x14ac:dyDescent="0.25">
      <c r="A98" s="14">
        <v>21.2</v>
      </c>
      <c r="B98" s="15">
        <f t="shared" si="0"/>
        <v>1.383</v>
      </c>
      <c r="C98" s="14">
        <v>21.2</v>
      </c>
      <c r="D98" s="15">
        <v>1.35</v>
      </c>
      <c r="G98" s="14">
        <v>40</v>
      </c>
      <c r="H98">
        <f>MAX(H94:BE94)-MIN(H94:BE94)</f>
        <v>1.2890000000000015</v>
      </c>
      <c r="I98" s="14"/>
      <c r="K98" s="15"/>
    </row>
    <row r="99" spans="1:57" x14ac:dyDescent="0.25">
      <c r="A99" s="14">
        <v>21.2</v>
      </c>
      <c r="B99" s="15">
        <f t="shared" si="0"/>
        <v>1.383</v>
      </c>
      <c r="C99" s="14">
        <v>21.2</v>
      </c>
      <c r="D99" s="15">
        <v>1.35</v>
      </c>
      <c r="G99" s="16">
        <v>53.5</v>
      </c>
      <c r="H99" s="2">
        <f>MAX(H95:BE95)-MIN(H95:BE95)</f>
        <v>1.2890000000000015</v>
      </c>
      <c r="I99" s="16"/>
      <c r="J99" s="2"/>
      <c r="K99" s="17"/>
    </row>
    <row r="100" spans="1:57" x14ac:dyDescent="0.25">
      <c r="A100" s="14">
        <v>21.2</v>
      </c>
      <c r="B100" s="15">
        <f t="shared" si="0"/>
        <v>1.383</v>
      </c>
      <c r="C100" s="14">
        <v>21.2</v>
      </c>
      <c r="D100" s="15">
        <v>1.35</v>
      </c>
    </row>
    <row r="101" spans="1:57" x14ac:dyDescent="0.25">
      <c r="A101" s="14">
        <v>21.2</v>
      </c>
      <c r="B101" s="15">
        <f t="shared" si="0"/>
        <v>1.383</v>
      </c>
      <c r="C101" s="14">
        <v>21.2</v>
      </c>
      <c r="D101" s="15">
        <v>1.35</v>
      </c>
      <c r="G101" s="11" t="s">
        <v>42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3"/>
    </row>
    <row r="102" spans="1:57" x14ac:dyDescent="0.25">
      <c r="A102" s="14">
        <v>21.2</v>
      </c>
      <c r="B102" s="15">
        <f t="shared" si="0"/>
        <v>1.383</v>
      </c>
      <c r="C102" s="14">
        <v>21.2</v>
      </c>
      <c r="D102" s="15">
        <v>1.35</v>
      </c>
      <c r="G102" s="14">
        <v>21.2</v>
      </c>
      <c r="H102" s="15">
        <v>1.35</v>
      </c>
      <c r="I102" s="15">
        <v>1.35</v>
      </c>
      <c r="J102" s="15">
        <v>1.35</v>
      </c>
      <c r="K102" s="15">
        <v>1.35</v>
      </c>
      <c r="L102" s="15">
        <v>1.35</v>
      </c>
      <c r="M102" s="15">
        <v>1.35</v>
      </c>
      <c r="N102" s="15">
        <v>1.35</v>
      </c>
      <c r="O102" s="15">
        <v>1.35</v>
      </c>
      <c r="P102" s="15">
        <v>1.35</v>
      </c>
      <c r="Q102" s="15">
        <v>1.3540000000000001</v>
      </c>
      <c r="R102" s="15">
        <v>1.35</v>
      </c>
      <c r="S102" s="15">
        <v>1.35</v>
      </c>
      <c r="T102" s="15">
        <v>1.35</v>
      </c>
      <c r="U102" s="15">
        <v>1.35</v>
      </c>
      <c r="V102" s="15">
        <v>1.347</v>
      </c>
      <c r="W102" s="15">
        <v>1.35</v>
      </c>
      <c r="X102" s="15">
        <v>1.35</v>
      </c>
      <c r="Y102" s="15">
        <v>1.3540000000000001</v>
      </c>
      <c r="Z102" s="15">
        <v>1.35</v>
      </c>
      <c r="AA102" s="15">
        <v>1.35</v>
      </c>
      <c r="AB102" s="15">
        <v>1.35</v>
      </c>
      <c r="AC102" s="15">
        <v>1.35</v>
      </c>
      <c r="AD102" s="15">
        <v>1.35</v>
      </c>
      <c r="AE102" s="15">
        <v>1.347</v>
      </c>
      <c r="AF102" s="15">
        <v>1.35</v>
      </c>
      <c r="AG102" s="15">
        <v>1.35</v>
      </c>
      <c r="AH102" s="15">
        <v>1.347</v>
      </c>
      <c r="AI102" s="15">
        <v>1.35</v>
      </c>
      <c r="AJ102" s="15">
        <v>1.3540000000000001</v>
      </c>
      <c r="AK102" s="15">
        <v>1.35</v>
      </c>
      <c r="AL102" s="15">
        <v>1.3540000000000001</v>
      </c>
      <c r="AM102" s="15">
        <v>1.35</v>
      </c>
      <c r="AN102" s="15">
        <v>1.3540000000000001</v>
      </c>
      <c r="AO102" s="15">
        <v>1.35</v>
      </c>
      <c r="AP102" s="15">
        <v>1.3540000000000001</v>
      </c>
      <c r="AQ102" s="15">
        <v>1.35</v>
      </c>
      <c r="AR102" s="15">
        <v>1.3540000000000001</v>
      </c>
      <c r="AS102" s="15">
        <v>1.35</v>
      </c>
      <c r="AT102" s="15">
        <v>1.35</v>
      </c>
      <c r="AU102" s="15">
        <v>1.35</v>
      </c>
      <c r="AV102" s="15">
        <v>1.35</v>
      </c>
      <c r="AW102" s="15">
        <v>1.35</v>
      </c>
      <c r="AX102" s="15">
        <v>1.35</v>
      </c>
      <c r="AY102" s="15">
        <v>1.347</v>
      </c>
      <c r="AZ102" s="15">
        <v>1.35</v>
      </c>
      <c r="BA102" s="15">
        <v>1.35</v>
      </c>
      <c r="BB102" s="15">
        <v>1.3540000000000001</v>
      </c>
      <c r="BC102" s="15">
        <v>1.35</v>
      </c>
      <c r="BD102" s="15">
        <v>1.35</v>
      </c>
      <c r="BE102" s="15">
        <v>1.35</v>
      </c>
    </row>
    <row r="103" spans="1:57" x14ac:dyDescent="0.25">
      <c r="A103" s="14">
        <v>21.2</v>
      </c>
      <c r="B103" s="15">
        <f t="shared" si="0"/>
        <v>1.383</v>
      </c>
      <c r="C103" s="14">
        <v>21.2</v>
      </c>
      <c r="D103" s="15">
        <v>1.347</v>
      </c>
      <c r="G103" s="14">
        <v>40</v>
      </c>
      <c r="H103" s="15">
        <v>1.4470000000000001</v>
      </c>
      <c r="I103" s="15">
        <v>1.4470000000000001</v>
      </c>
      <c r="J103" s="15">
        <v>1.4470000000000001</v>
      </c>
      <c r="K103" s="15">
        <v>1.4470000000000001</v>
      </c>
      <c r="L103" s="15">
        <v>1.4470000000000001</v>
      </c>
      <c r="M103" s="15">
        <v>1.444</v>
      </c>
      <c r="N103" s="15">
        <v>1.444</v>
      </c>
      <c r="O103" s="15">
        <v>1.4470000000000001</v>
      </c>
      <c r="P103" s="15">
        <v>1.4470000000000001</v>
      </c>
      <c r="Q103" s="15">
        <v>1.4470000000000001</v>
      </c>
      <c r="R103" s="15">
        <v>1.4470000000000001</v>
      </c>
      <c r="S103" s="15">
        <v>1.4470000000000001</v>
      </c>
      <c r="T103" s="15">
        <v>1.444</v>
      </c>
      <c r="U103" s="15">
        <v>1.45</v>
      </c>
      <c r="V103" s="15">
        <v>1.4470000000000001</v>
      </c>
      <c r="W103" s="15">
        <v>1.4470000000000001</v>
      </c>
      <c r="X103" s="15">
        <v>1.4470000000000001</v>
      </c>
      <c r="Y103" s="15">
        <v>1.4470000000000001</v>
      </c>
      <c r="Z103" s="15">
        <v>1.4470000000000001</v>
      </c>
      <c r="AA103" s="15">
        <v>1.4470000000000001</v>
      </c>
      <c r="AB103" s="15">
        <v>1.4470000000000001</v>
      </c>
      <c r="AC103" s="15">
        <v>1.4470000000000001</v>
      </c>
      <c r="AD103" s="15">
        <v>1.45</v>
      </c>
      <c r="AE103" s="15">
        <v>1.444</v>
      </c>
      <c r="AF103" s="15">
        <v>1.4470000000000001</v>
      </c>
      <c r="AG103" s="15">
        <v>1.4470000000000001</v>
      </c>
      <c r="AH103" s="15">
        <v>1.4470000000000001</v>
      </c>
      <c r="AI103" s="15">
        <v>1.4470000000000001</v>
      </c>
      <c r="AJ103" s="15">
        <v>1.4470000000000001</v>
      </c>
      <c r="AK103" s="15">
        <v>1.444</v>
      </c>
      <c r="AL103" s="15">
        <v>1.4470000000000001</v>
      </c>
      <c r="AM103" s="15">
        <v>1.4470000000000001</v>
      </c>
      <c r="AN103" s="15">
        <v>1.4470000000000001</v>
      </c>
      <c r="AO103" s="15">
        <v>1.444</v>
      </c>
      <c r="AP103" s="15">
        <v>1.4470000000000001</v>
      </c>
      <c r="AQ103" s="15">
        <v>1.444</v>
      </c>
      <c r="AR103" s="15">
        <v>1.4470000000000001</v>
      </c>
      <c r="AS103" s="15">
        <v>1.444</v>
      </c>
      <c r="AT103" s="15">
        <v>1.4470000000000001</v>
      </c>
      <c r="AU103" s="15">
        <v>1.4470000000000001</v>
      </c>
      <c r="AV103" s="15">
        <v>1.444</v>
      </c>
      <c r="AW103" s="15">
        <v>1.444</v>
      </c>
      <c r="AX103" s="15">
        <v>1.45</v>
      </c>
      <c r="AY103" s="15">
        <v>1.444</v>
      </c>
      <c r="AZ103" s="15">
        <v>1.4470000000000001</v>
      </c>
      <c r="BA103" s="15">
        <v>1.4470000000000001</v>
      </c>
      <c r="BB103" s="15">
        <v>1.4470000000000001</v>
      </c>
      <c r="BC103" s="15">
        <v>1.4470000000000001</v>
      </c>
      <c r="BD103" s="15">
        <v>1.45</v>
      </c>
      <c r="BE103" s="15">
        <v>1.4470000000000001</v>
      </c>
    </row>
    <row r="104" spans="1:57" x14ac:dyDescent="0.25">
      <c r="A104" s="14">
        <v>21.2</v>
      </c>
      <c r="B104" s="15">
        <f t="shared" si="0"/>
        <v>1.3859999999999999</v>
      </c>
      <c r="C104" s="14">
        <v>21.2</v>
      </c>
      <c r="D104" s="15">
        <v>1.35</v>
      </c>
      <c r="G104" s="16">
        <v>54.1</v>
      </c>
      <c r="H104" s="17">
        <v>1.5209999999999999</v>
      </c>
      <c r="I104" s="17">
        <v>1.5209999999999999</v>
      </c>
      <c r="J104" s="17">
        <v>1.518</v>
      </c>
      <c r="K104" s="17">
        <v>1.5209999999999999</v>
      </c>
      <c r="L104" s="17">
        <v>1.5209999999999999</v>
      </c>
      <c r="M104" s="17">
        <v>1.518</v>
      </c>
      <c r="N104" s="17">
        <v>1.5209999999999999</v>
      </c>
      <c r="O104" s="17">
        <v>1.518</v>
      </c>
      <c r="P104" s="17">
        <v>1.518</v>
      </c>
      <c r="Q104" s="17">
        <v>1.5209999999999999</v>
      </c>
      <c r="R104" s="17">
        <v>1.518</v>
      </c>
      <c r="S104" s="17">
        <v>1.5209999999999999</v>
      </c>
      <c r="T104" s="17">
        <v>1.5149999999999999</v>
      </c>
      <c r="U104" s="17">
        <v>1.5209999999999999</v>
      </c>
      <c r="V104" s="17">
        <v>1.518</v>
      </c>
      <c r="W104" s="17">
        <v>1.5209999999999999</v>
      </c>
      <c r="X104" s="17">
        <v>1.5209999999999999</v>
      </c>
      <c r="Y104" s="17">
        <v>1.5209999999999999</v>
      </c>
      <c r="Z104" s="17">
        <v>1.518</v>
      </c>
      <c r="AA104" s="17">
        <v>1.518</v>
      </c>
      <c r="AB104" s="17">
        <v>1.518</v>
      </c>
      <c r="AC104" s="17">
        <v>1.518</v>
      </c>
      <c r="AD104" s="17">
        <v>1.5209999999999999</v>
      </c>
      <c r="AE104" s="17">
        <v>1.5209999999999999</v>
      </c>
      <c r="AF104" s="17">
        <v>1.518</v>
      </c>
      <c r="AG104" s="17">
        <v>1.5209999999999999</v>
      </c>
      <c r="AH104" s="17">
        <v>1.518</v>
      </c>
      <c r="AI104" s="17">
        <v>1.5209999999999999</v>
      </c>
      <c r="AJ104" s="17">
        <v>1.5209999999999999</v>
      </c>
      <c r="AK104" s="17">
        <v>1.5209999999999999</v>
      </c>
      <c r="AL104" s="17">
        <v>1.518</v>
      </c>
      <c r="AM104" s="17">
        <v>1.518</v>
      </c>
      <c r="AN104" s="17">
        <v>1.518</v>
      </c>
      <c r="AO104" s="17">
        <v>1.518</v>
      </c>
      <c r="AP104" s="17">
        <v>1.518</v>
      </c>
      <c r="AQ104" s="17">
        <v>1.518</v>
      </c>
      <c r="AR104" s="17">
        <v>1.5209999999999999</v>
      </c>
      <c r="AS104" s="17">
        <v>1.518</v>
      </c>
      <c r="AT104" s="17">
        <v>1.5209999999999999</v>
      </c>
      <c r="AU104" s="17">
        <v>1.5149999999999999</v>
      </c>
      <c r="AV104" s="17">
        <v>1.5209999999999999</v>
      </c>
      <c r="AW104" s="17">
        <v>1.518</v>
      </c>
      <c r="AX104" s="17">
        <v>1.5209999999999999</v>
      </c>
      <c r="AY104" s="17">
        <v>1.5209999999999999</v>
      </c>
      <c r="AZ104" s="17">
        <v>1.5209999999999999</v>
      </c>
      <c r="BA104" s="17">
        <v>1.5209999999999999</v>
      </c>
      <c r="BB104" s="17">
        <v>1.518</v>
      </c>
      <c r="BC104" s="17">
        <v>1.518</v>
      </c>
      <c r="BD104" s="17">
        <v>1.5209999999999999</v>
      </c>
      <c r="BE104" s="17">
        <v>1.5209999999999999</v>
      </c>
    </row>
    <row r="105" spans="1:57" x14ac:dyDescent="0.25">
      <c r="A105" s="14">
        <v>21.2</v>
      </c>
      <c r="B105" s="15">
        <f t="shared" si="0"/>
        <v>1.3859999999999999</v>
      </c>
      <c r="C105" s="14">
        <v>21.2</v>
      </c>
      <c r="D105" s="15">
        <v>1.35</v>
      </c>
    </row>
    <row r="106" spans="1:57" x14ac:dyDescent="0.25">
      <c r="A106" s="14">
        <v>21.2</v>
      </c>
      <c r="B106" s="15">
        <f t="shared" si="0"/>
        <v>1.383</v>
      </c>
      <c r="C106" s="14">
        <v>21.2</v>
      </c>
      <c r="D106" s="15">
        <v>1.3540000000000001</v>
      </c>
      <c r="G106" s="11" t="s">
        <v>41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3"/>
    </row>
    <row r="107" spans="1:57" x14ac:dyDescent="0.25">
      <c r="A107" s="14">
        <v>21.2</v>
      </c>
      <c r="B107" s="15">
        <f t="shared" si="0"/>
        <v>1.3859999999999999</v>
      </c>
      <c r="C107" s="14">
        <v>21.2</v>
      </c>
      <c r="D107" s="15">
        <v>1.35</v>
      </c>
      <c r="G107" s="14">
        <v>21.2</v>
      </c>
      <c r="H107">
        <f>$M$60*H102+$N$60</f>
        <v>21.155501093622263</v>
      </c>
      <c r="I107">
        <f t="shared" ref="I107:BE107" si="19">$M$60*I102+$N$60</f>
        <v>21.155501093622263</v>
      </c>
      <c r="J107">
        <f t="shared" si="19"/>
        <v>21.155501093622263</v>
      </c>
      <c r="K107">
        <f t="shared" si="19"/>
        <v>21.155501093622263</v>
      </c>
      <c r="L107">
        <f t="shared" si="19"/>
        <v>21.155501093622263</v>
      </c>
      <c r="M107">
        <f t="shared" si="19"/>
        <v>21.155501093622263</v>
      </c>
      <c r="N107">
        <f t="shared" si="19"/>
        <v>21.155501093622263</v>
      </c>
      <c r="O107">
        <f t="shared" si="19"/>
        <v>21.155501093622263</v>
      </c>
      <c r="P107">
        <f t="shared" si="19"/>
        <v>21.155501093622263</v>
      </c>
      <c r="Q107">
        <f t="shared" si="19"/>
        <v>21.933723400042709</v>
      </c>
      <c r="R107">
        <f t="shared" si="19"/>
        <v>21.155501093622263</v>
      </c>
      <c r="S107">
        <f t="shared" si="19"/>
        <v>21.155501093622263</v>
      </c>
      <c r="T107">
        <f t="shared" si="19"/>
        <v>21.155501093622263</v>
      </c>
      <c r="U107">
        <f t="shared" si="19"/>
        <v>21.155501093622263</v>
      </c>
      <c r="V107">
        <f t="shared" si="19"/>
        <v>20.571834363806943</v>
      </c>
      <c r="W107">
        <f t="shared" si="19"/>
        <v>21.155501093622263</v>
      </c>
      <c r="X107">
        <f t="shared" si="19"/>
        <v>21.155501093622263</v>
      </c>
      <c r="Y107">
        <f t="shared" si="19"/>
        <v>21.933723400042709</v>
      </c>
      <c r="Z107">
        <f t="shared" si="19"/>
        <v>21.155501093622263</v>
      </c>
      <c r="AA107">
        <f t="shared" si="19"/>
        <v>21.155501093622263</v>
      </c>
      <c r="AB107">
        <f t="shared" si="19"/>
        <v>21.155501093622263</v>
      </c>
      <c r="AC107">
        <f t="shared" si="19"/>
        <v>21.155501093622263</v>
      </c>
      <c r="AD107">
        <f t="shared" si="19"/>
        <v>21.155501093622263</v>
      </c>
      <c r="AE107">
        <f t="shared" si="19"/>
        <v>20.571834363806943</v>
      </c>
      <c r="AF107">
        <f t="shared" si="19"/>
        <v>21.155501093622263</v>
      </c>
      <c r="AG107">
        <f t="shared" si="19"/>
        <v>21.155501093622263</v>
      </c>
      <c r="AH107">
        <f t="shared" si="19"/>
        <v>20.571834363806943</v>
      </c>
      <c r="AI107">
        <f t="shared" si="19"/>
        <v>21.155501093622263</v>
      </c>
      <c r="AJ107">
        <f t="shared" si="19"/>
        <v>21.933723400042709</v>
      </c>
      <c r="AK107">
        <f t="shared" si="19"/>
        <v>21.155501093622263</v>
      </c>
      <c r="AL107">
        <f t="shared" si="19"/>
        <v>21.933723400042709</v>
      </c>
      <c r="AM107">
        <f t="shared" si="19"/>
        <v>21.155501093622263</v>
      </c>
      <c r="AN107">
        <f t="shared" si="19"/>
        <v>21.933723400042709</v>
      </c>
      <c r="AO107">
        <f t="shared" si="19"/>
        <v>21.155501093622263</v>
      </c>
      <c r="AP107">
        <f t="shared" si="19"/>
        <v>21.933723400042709</v>
      </c>
      <c r="AQ107">
        <f t="shared" si="19"/>
        <v>21.155501093622263</v>
      </c>
      <c r="AR107">
        <f t="shared" si="19"/>
        <v>21.933723400042709</v>
      </c>
      <c r="AS107">
        <f t="shared" si="19"/>
        <v>21.155501093622263</v>
      </c>
      <c r="AT107">
        <f t="shared" si="19"/>
        <v>21.155501093622263</v>
      </c>
      <c r="AU107">
        <f t="shared" si="19"/>
        <v>21.155501093622263</v>
      </c>
      <c r="AV107">
        <f t="shared" si="19"/>
        <v>21.155501093622263</v>
      </c>
      <c r="AW107">
        <f t="shared" si="19"/>
        <v>21.155501093622263</v>
      </c>
      <c r="AX107">
        <f t="shared" si="19"/>
        <v>21.155501093622263</v>
      </c>
      <c r="AY107">
        <f t="shared" si="19"/>
        <v>20.571834363806943</v>
      </c>
      <c r="AZ107">
        <f t="shared" si="19"/>
        <v>21.155501093622263</v>
      </c>
      <c r="BA107">
        <f t="shared" si="19"/>
        <v>21.155501093622263</v>
      </c>
      <c r="BB107">
        <f t="shared" si="19"/>
        <v>21.933723400042709</v>
      </c>
      <c r="BC107">
        <f t="shared" si="19"/>
        <v>21.155501093622263</v>
      </c>
      <c r="BD107">
        <f t="shared" si="19"/>
        <v>21.155501093622263</v>
      </c>
      <c r="BE107" s="15">
        <f t="shared" si="19"/>
        <v>21.155501093622263</v>
      </c>
    </row>
    <row r="108" spans="1:57" x14ac:dyDescent="0.25">
      <c r="A108" s="14">
        <v>21.2</v>
      </c>
      <c r="B108" s="15">
        <f t="shared" si="0"/>
        <v>1.3859999999999999</v>
      </c>
      <c r="C108" s="14">
        <v>21.2</v>
      </c>
      <c r="D108" s="15">
        <v>1.35</v>
      </c>
      <c r="G108" s="14">
        <v>40</v>
      </c>
      <c r="H108">
        <f t="shared" ref="H108:BE108" si="20">$M$60*H103+$N$60</f>
        <v>40.02739202431826</v>
      </c>
      <c r="I108">
        <f t="shared" si="20"/>
        <v>40.02739202431826</v>
      </c>
      <c r="J108">
        <f t="shared" si="20"/>
        <v>40.02739202431826</v>
      </c>
      <c r="K108">
        <f t="shared" si="20"/>
        <v>40.02739202431826</v>
      </c>
      <c r="L108">
        <f t="shared" si="20"/>
        <v>40.02739202431826</v>
      </c>
      <c r="M108">
        <f t="shared" si="20"/>
        <v>39.443725294502883</v>
      </c>
      <c r="N108">
        <f t="shared" si="20"/>
        <v>39.443725294502883</v>
      </c>
      <c r="O108">
        <f t="shared" si="20"/>
        <v>40.02739202431826</v>
      </c>
      <c r="P108">
        <f t="shared" si="20"/>
        <v>40.02739202431826</v>
      </c>
      <c r="Q108">
        <f t="shared" si="20"/>
        <v>40.02739202431826</v>
      </c>
      <c r="R108">
        <f t="shared" si="20"/>
        <v>40.02739202431826</v>
      </c>
      <c r="S108">
        <f t="shared" si="20"/>
        <v>40.02739202431826</v>
      </c>
      <c r="T108">
        <f t="shared" si="20"/>
        <v>39.443725294502883</v>
      </c>
      <c r="U108">
        <f t="shared" si="20"/>
        <v>40.61105875413358</v>
      </c>
      <c r="V108">
        <f t="shared" si="20"/>
        <v>40.02739202431826</v>
      </c>
      <c r="W108">
        <f t="shared" si="20"/>
        <v>40.02739202431826</v>
      </c>
      <c r="X108">
        <f t="shared" si="20"/>
        <v>40.02739202431826</v>
      </c>
      <c r="Y108">
        <f t="shared" si="20"/>
        <v>40.02739202431826</v>
      </c>
      <c r="Z108">
        <f t="shared" si="20"/>
        <v>40.02739202431826</v>
      </c>
      <c r="AA108">
        <f t="shared" si="20"/>
        <v>40.02739202431826</v>
      </c>
      <c r="AB108">
        <f t="shared" si="20"/>
        <v>40.02739202431826</v>
      </c>
      <c r="AC108">
        <f t="shared" si="20"/>
        <v>40.02739202431826</v>
      </c>
      <c r="AD108">
        <f t="shared" si="20"/>
        <v>40.61105875413358</v>
      </c>
      <c r="AE108">
        <f t="shared" si="20"/>
        <v>39.443725294502883</v>
      </c>
      <c r="AF108">
        <f t="shared" si="20"/>
        <v>40.02739202431826</v>
      </c>
      <c r="AG108">
        <f t="shared" si="20"/>
        <v>40.02739202431826</v>
      </c>
      <c r="AH108">
        <f t="shared" si="20"/>
        <v>40.02739202431826</v>
      </c>
      <c r="AI108">
        <f t="shared" si="20"/>
        <v>40.02739202431826</v>
      </c>
      <c r="AJ108">
        <f t="shared" si="20"/>
        <v>40.02739202431826</v>
      </c>
      <c r="AK108">
        <f t="shared" si="20"/>
        <v>39.443725294502883</v>
      </c>
      <c r="AL108">
        <f t="shared" si="20"/>
        <v>40.02739202431826</v>
      </c>
      <c r="AM108">
        <f t="shared" si="20"/>
        <v>40.02739202431826</v>
      </c>
      <c r="AN108">
        <f t="shared" si="20"/>
        <v>40.02739202431826</v>
      </c>
      <c r="AO108">
        <f t="shared" si="20"/>
        <v>39.443725294502883</v>
      </c>
      <c r="AP108">
        <f t="shared" si="20"/>
        <v>40.02739202431826</v>
      </c>
      <c r="AQ108">
        <f t="shared" si="20"/>
        <v>39.443725294502883</v>
      </c>
      <c r="AR108">
        <f t="shared" si="20"/>
        <v>40.02739202431826</v>
      </c>
      <c r="AS108">
        <f t="shared" si="20"/>
        <v>39.443725294502883</v>
      </c>
      <c r="AT108">
        <f t="shared" si="20"/>
        <v>40.02739202431826</v>
      </c>
      <c r="AU108">
        <f t="shared" si="20"/>
        <v>40.02739202431826</v>
      </c>
      <c r="AV108">
        <f t="shared" si="20"/>
        <v>39.443725294502883</v>
      </c>
      <c r="AW108">
        <f t="shared" si="20"/>
        <v>39.443725294502883</v>
      </c>
      <c r="AX108">
        <f t="shared" si="20"/>
        <v>40.61105875413358</v>
      </c>
      <c r="AY108">
        <f t="shared" si="20"/>
        <v>39.443725294502883</v>
      </c>
      <c r="AZ108">
        <f t="shared" si="20"/>
        <v>40.02739202431826</v>
      </c>
      <c r="BA108">
        <f t="shared" si="20"/>
        <v>40.02739202431826</v>
      </c>
      <c r="BB108">
        <f t="shared" si="20"/>
        <v>40.02739202431826</v>
      </c>
      <c r="BC108">
        <f t="shared" si="20"/>
        <v>40.02739202431826</v>
      </c>
      <c r="BD108">
        <f t="shared" si="20"/>
        <v>40.61105875413358</v>
      </c>
      <c r="BE108" s="15">
        <f t="shared" si="20"/>
        <v>40.02739202431826</v>
      </c>
    </row>
    <row r="109" spans="1:57" x14ac:dyDescent="0.25">
      <c r="A109" s="14">
        <v>21.2</v>
      </c>
      <c r="B109" s="15">
        <f t="shared" si="0"/>
        <v>1.3859999999999999</v>
      </c>
      <c r="C109" s="14">
        <v>21.2</v>
      </c>
      <c r="D109" s="15">
        <v>1.35</v>
      </c>
      <c r="G109" s="16">
        <v>54.1</v>
      </c>
      <c r="H109" s="2">
        <f t="shared" ref="H109:BE109" si="21">$M$60*H104+$N$60</f>
        <v>54.424504693096594</v>
      </c>
      <c r="I109" s="2">
        <f t="shared" si="21"/>
        <v>54.424504693096594</v>
      </c>
      <c r="J109" s="2">
        <f t="shared" si="21"/>
        <v>53.840837963281274</v>
      </c>
      <c r="K109" s="2">
        <f t="shared" si="21"/>
        <v>54.424504693096594</v>
      </c>
      <c r="L109" s="2">
        <f t="shared" si="21"/>
        <v>54.424504693096594</v>
      </c>
      <c r="M109" s="2">
        <f t="shared" si="21"/>
        <v>53.840837963281274</v>
      </c>
      <c r="N109" s="2">
        <f t="shared" si="21"/>
        <v>54.424504693096594</v>
      </c>
      <c r="O109" s="2">
        <f t="shared" si="21"/>
        <v>53.840837963281274</v>
      </c>
      <c r="P109" s="2">
        <f t="shared" si="21"/>
        <v>53.840837963281274</v>
      </c>
      <c r="Q109" s="2">
        <f t="shared" si="21"/>
        <v>54.424504693096594</v>
      </c>
      <c r="R109" s="2">
        <f t="shared" si="21"/>
        <v>53.840837963281274</v>
      </c>
      <c r="S109" s="2">
        <f t="shared" si="21"/>
        <v>54.424504693096594</v>
      </c>
      <c r="T109" s="2">
        <f t="shared" si="21"/>
        <v>53.257171233465954</v>
      </c>
      <c r="U109" s="2">
        <f t="shared" si="21"/>
        <v>54.424504693096594</v>
      </c>
      <c r="V109" s="2">
        <f t="shared" si="21"/>
        <v>53.840837963281274</v>
      </c>
      <c r="W109" s="2">
        <f t="shared" si="21"/>
        <v>54.424504693096594</v>
      </c>
      <c r="X109" s="2">
        <f t="shared" si="21"/>
        <v>54.424504693096594</v>
      </c>
      <c r="Y109" s="2">
        <f t="shared" si="21"/>
        <v>54.424504693096594</v>
      </c>
      <c r="Z109" s="2">
        <f t="shared" si="21"/>
        <v>53.840837963281274</v>
      </c>
      <c r="AA109" s="2">
        <f t="shared" si="21"/>
        <v>53.840837963281274</v>
      </c>
      <c r="AB109" s="2">
        <f t="shared" si="21"/>
        <v>53.840837963281274</v>
      </c>
      <c r="AC109" s="2">
        <f t="shared" si="21"/>
        <v>53.840837963281274</v>
      </c>
      <c r="AD109" s="2">
        <f t="shared" si="21"/>
        <v>54.424504693096594</v>
      </c>
      <c r="AE109" s="2">
        <f t="shared" si="21"/>
        <v>54.424504693096594</v>
      </c>
      <c r="AF109" s="2">
        <f t="shared" si="21"/>
        <v>53.840837963281274</v>
      </c>
      <c r="AG109" s="2">
        <f t="shared" si="21"/>
        <v>54.424504693096594</v>
      </c>
      <c r="AH109" s="2">
        <f t="shared" si="21"/>
        <v>53.840837963281274</v>
      </c>
      <c r="AI109" s="2">
        <f t="shared" si="21"/>
        <v>54.424504693096594</v>
      </c>
      <c r="AJ109" s="2">
        <f t="shared" si="21"/>
        <v>54.424504693096594</v>
      </c>
      <c r="AK109" s="2">
        <f t="shared" si="21"/>
        <v>54.424504693096594</v>
      </c>
      <c r="AL109" s="2">
        <f t="shared" si="21"/>
        <v>53.840837963281274</v>
      </c>
      <c r="AM109" s="2">
        <f t="shared" si="21"/>
        <v>53.840837963281274</v>
      </c>
      <c r="AN109" s="2">
        <f t="shared" si="21"/>
        <v>53.840837963281274</v>
      </c>
      <c r="AO109" s="2">
        <f t="shared" si="21"/>
        <v>53.840837963281274</v>
      </c>
      <c r="AP109" s="2">
        <f t="shared" si="21"/>
        <v>53.840837963281274</v>
      </c>
      <c r="AQ109" s="2">
        <f t="shared" si="21"/>
        <v>53.840837963281274</v>
      </c>
      <c r="AR109" s="2">
        <f t="shared" si="21"/>
        <v>54.424504693096594</v>
      </c>
      <c r="AS109" s="2">
        <f t="shared" si="21"/>
        <v>53.840837963281274</v>
      </c>
      <c r="AT109" s="2">
        <f t="shared" si="21"/>
        <v>54.424504693096594</v>
      </c>
      <c r="AU109" s="2">
        <f t="shared" si="21"/>
        <v>53.257171233465954</v>
      </c>
      <c r="AV109" s="2">
        <f t="shared" si="21"/>
        <v>54.424504693096594</v>
      </c>
      <c r="AW109" s="2">
        <f t="shared" si="21"/>
        <v>53.840837963281274</v>
      </c>
      <c r="AX109" s="2">
        <f t="shared" si="21"/>
        <v>54.424504693096594</v>
      </c>
      <c r="AY109" s="2">
        <f t="shared" si="21"/>
        <v>54.424504693096594</v>
      </c>
      <c r="AZ109" s="2">
        <f t="shared" si="21"/>
        <v>54.424504693096594</v>
      </c>
      <c r="BA109" s="2">
        <f t="shared" si="21"/>
        <v>54.424504693096594</v>
      </c>
      <c r="BB109" s="2">
        <f t="shared" si="21"/>
        <v>53.840837963281274</v>
      </c>
      <c r="BC109" s="2">
        <f t="shared" si="21"/>
        <v>53.840837963281274</v>
      </c>
      <c r="BD109" s="2">
        <f t="shared" si="21"/>
        <v>54.424504693096594</v>
      </c>
      <c r="BE109" s="17">
        <f t="shared" si="21"/>
        <v>54.424504693096594</v>
      </c>
    </row>
    <row r="110" spans="1:57" x14ac:dyDescent="0.25">
      <c r="A110" s="14">
        <v>40</v>
      </c>
      <c r="B110" s="15">
        <v>1.4370000000000001</v>
      </c>
      <c r="C110" s="14">
        <v>40</v>
      </c>
      <c r="D110" s="15">
        <v>1.4470000000000001</v>
      </c>
    </row>
    <row r="111" spans="1:57" x14ac:dyDescent="0.25">
      <c r="A111" s="14">
        <v>40</v>
      </c>
      <c r="B111" s="15">
        <v>1.4370000000000001</v>
      </c>
      <c r="C111" s="14">
        <v>40</v>
      </c>
      <c r="D111" s="15">
        <v>1.4470000000000001</v>
      </c>
      <c r="G111" s="11" t="s">
        <v>43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3"/>
    </row>
    <row r="112" spans="1:57" x14ac:dyDescent="0.25">
      <c r="A112" s="14">
        <v>40</v>
      </c>
      <c r="B112" s="15">
        <v>1.4339999999999999</v>
      </c>
      <c r="C112" s="14">
        <v>40</v>
      </c>
      <c r="D112" s="15">
        <v>1.4470000000000001</v>
      </c>
      <c r="G112" s="14">
        <v>21.2</v>
      </c>
      <c r="H112">
        <f>H107-$G112</f>
        <v>-4.4498906377736347E-2</v>
      </c>
      <c r="I112">
        <f t="shared" ref="I112:BE114" si="22">I107-$G112</f>
        <v>-4.4498906377736347E-2</v>
      </c>
      <c r="J112">
        <f t="shared" si="22"/>
        <v>-4.4498906377736347E-2</v>
      </c>
      <c r="K112">
        <f t="shared" si="22"/>
        <v>-4.4498906377736347E-2</v>
      </c>
      <c r="L112">
        <f t="shared" si="22"/>
        <v>-4.4498906377736347E-2</v>
      </c>
      <c r="M112">
        <f t="shared" si="22"/>
        <v>-4.4498906377736347E-2</v>
      </c>
      <c r="N112">
        <f t="shared" si="22"/>
        <v>-4.4498906377736347E-2</v>
      </c>
      <c r="O112">
        <f t="shared" si="22"/>
        <v>-4.4498906377736347E-2</v>
      </c>
      <c r="P112">
        <f t="shared" si="22"/>
        <v>-4.4498906377736347E-2</v>
      </c>
      <c r="Q112">
        <f t="shared" si="22"/>
        <v>0.73372340004270953</v>
      </c>
      <c r="R112">
        <f t="shared" si="22"/>
        <v>-4.4498906377736347E-2</v>
      </c>
      <c r="S112">
        <f t="shared" si="22"/>
        <v>-4.4498906377736347E-2</v>
      </c>
      <c r="T112">
        <f t="shared" si="22"/>
        <v>-4.4498906377736347E-2</v>
      </c>
      <c r="U112">
        <f t="shared" si="22"/>
        <v>-4.4498906377736347E-2</v>
      </c>
      <c r="V112">
        <f t="shared" si="22"/>
        <v>-0.62816563619305654</v>
      </c>
      <c r="W112">
        <f t="shared" si="22"/>
        <v>-4.4498906377736347E-2</v>
      </c>
      <c r="X112">
        <f t="shared" si="22"/>
        <v>-4.4498906377736347E-2</v>
      </c>
      <c r="Y112">
        <f t="shared" si="22"/>
        <v>0.73372340004270953</v>
      </c>
      <c r="Z112">
        <f t="shared" si="22"/>
        <v>-4.4498906377736347E-2</v>
      </c>
      <c r="AA112">
        <f t="shared" si="22"/>
        <v>-4.4498906377736347E-2</v>
      </c>
      <c r="AB112">
        <f t="shared" si="22"/>
        <v>-4.4498906377736347E-2</v>
      </c>
      <c r="AC112">
        <f t="shared" si="22"/>
        <v>-4.4498906377736347E-2</v>
      </c>
      <c r="AD112">
        <f t="shared" si="22"/>
        <v>-4.4498906377736347E-2</v>
      </c>
      <c r="AE112">
        <f t="shared" si="22"/>
        <v>-0.62816563619305654</v>
      </c>
      <c r="AF112">
        <f t="shared" si="22"/>
        <v>-4.4498906377736347E-2</v>
      </c>
      <c r="AG112">
        <f t="shared" si="22"/>
        <v>-4.4498906377736347E-2</v>
      </c>
      <c r="AH112">
        <f t="shared" si="22"/>
        <v>-0.62816563619305654</v>
      </c>
      <c r="AI112">
        <f t="shared" si="22"/>
        <v>-4.4498906377736347E-2</v>
      </c>
      <c r="AJ112">
        <f t="shared" si="22"/>
        <v>0.73372340004270953</v>
      </c>
      <c r="AK112">
        <f t="shared" si="22"/>
        <v>-4.4498906377736347E-2</v>
      </c>
      <c r="AL112">
        <f t="shared" si="22"/>
        <v>0.73372340004270953</v>
      </c>
      <c r="AM112">
        <f t="shared" si="22"/>
        <v>-4.4498906377736347E-2</v>
      </c>
      <c r="AN112">
        <f t="shared" si="22"/>
        <v>0.73372340004270953</v>
      </c>
      <c r="AO112">
        <f t="shared" si="22"/>
        <v>-4.4498906377736347E-2</v>
      </c>
      <c r="AP112">
        <f t="shared" si="22"/>
        <v>0.73372340004270953</v>
      </c>
      <c r="AQ112">
        <f t="shared" si="22"/>
        <v>-4.4498906377736347E-2</v>
      </c>
      <c r="AR112">
        <f t="shared" si="22"/>
        <v>0.73372340004270953</v>
      </c>
      <c r="AS112">
        <f t="shared" si="22"/>
        <v>-4.4498906377736347E-2</v>
      </c>
      <c r="AT112">
        <f t="shared" si="22"/>
        <v>-4.4498906377736347E-2</v>
      </c>
      <c r="AU112">
        <f t="shared" si="22"/>
        <v>-4.4498906377736347E-2</v>
      </c>
      <c r="AV112">
        <f t="shared" si="22"/>
        <v>-4.4498906377736347E-2</v>
      </c>
      <c r="AW112">
        <f t="shared" si="22"/>
        <v>-4.4498906377736347E-2</v>
      </c>
      <c r="AX112">
        <f t="shared" si="22"/>
        <v>-4.4498906377736347E-2</v>
      </c>
      <c r="AY112">
        <f t="shared" si="22"/>
        <v>-0.62816563619305654</v>
      </c>
      <c r="AZ112">
        <f t="shared" si="22"/>
        <v>-4.4498906377736347E-2</v>
      </c>
      <c r="BA112">
        <f t="shared" si="22"/>
        <v>-4.4498906377736347E-2</v>
      </c>
      <c r="BB112">
        <f t="shared" si="22"/>
        <v>0.73372340004270953</v>
      </c>
      <c r="BC112">
        <f t="shared" si="22"/>
        <v>-4.4498906377736347E-2</v>
      </c>
      <c r="BD112">
        <f t="shared" si="22"/>
        <v>-4.4498906377736347E-2</v>
      </c>
      <c r="BE112" s="15">
        <f t="shared" si="22"/>
        <v>-4.4498906377736347E-2</v>
      </c>
    </row>
    <row r="113" spans="1:57" x14ac:dyDescent="0.25">
      <c r="A113" s="14">
        <v>40</v>
      </c>
      <c r="B113" s="15">
        <v>1.4410000000000001</v>
      </c>
      <c r="C113" s="14">
        <v>40</v>
      </c>
      <c r="D113" s="15">
        <v>1.4470000000000001</v>
      </c>
      <c r="G113" s="14">
        <v>40</v>
      </c>
      <c r="H113">
        <f t="shared" ref="H113:W114" si="23">H108-$G113</f>
        <v>2.7392024318260155E-2</v>
      </c>
      <c r="I113">
        <f t="shared" si="23"/>
        <v>2.7392024318260155E-2</v>
      </c>
      <c r="J113">
        <f t="shared" si="23"/>
        <v>2.7392024318260155E-2</v>
      </c>
      <c r="K113">
        <f t="shared" si="23"/>
        <v>2.7392024318260155E-2</v>
      </c>
      <c r="L113">
        <f t="shared" si="23"/>
        <v>2.7392024318260155E-2</v>
      </c>
      <c r="M113">
        <f t="shared" si="23"/>
        <v>-0.55627470549711688</v>
      </c>
      <c r="N113">
        <f t="shared" si="23"/>
        <v>-0.55627470549711688</v>
      </c>
      <c r="O113">
        <f t="shared" si="23"/>
        <v>2.7392024318260155E-2</v>
      </c>
      <c r="P113">
        <f t="shared" si="23"/>
        <v>2.7392024318260155E-2</v>
      </c>
      <c r="Q113">
        <f t="shared" si="23"/>
        <v>2.7392024318260155E-2</v>
      </c>
      <c r="R113">
        <f t="shared" si="23"/>
        <v>2.7392024318260155E-2</v>
      </c>
      <c r="S113">
        <f t="shared" si="23"/>
        <v>2.7392024318260155E-2</v>
      </c>
      <c r="T113">
        <f t="shared" si="23"/>
        <v>-0.55627470549711688</v>
      </c>
      <c r="U113">
        <f t="shared" si="23"/>
        <v>0.61105875413358035</v>
      </c>
      <c r="V113">
        <f t="shared" si="23"/>
        <v>2.7392024318260155E-2</v>
      </c>
      <c r="W113">
        <f t="shared" si="23"/>
        <v>2.7392024318260155E-2</v>
      </c>
      <c r="X113">
        <f t="shared" si="22"/>
        <v>2.7392024318260155E-2</v>
      </c>
      <c r="Y113">
        <f t="shared" si="22"/>
        <v>2.7392024318260155E-2</v>
      </c>
      <c r="Z113">
        <f t="shared" si="22"/>
        <v>2.7392024318260155E-2</v>
      </c>
      <c r="AA113">
        <f t="shared" si="22"/>
        <v>2.7392024318260155E-2</v>
      </c>
      <c r="AB113">
        <f t="shared" si="22"/>
        <v>2.7392024318260155E-2</v>
      </c>
      <c r="AC113">
        <f t="shared" si="22"/>
        <v>2.7392024318260155E-2</v>
      </c>
      <c r="AD113">
        <f t="shared" si="22"/>
        <v>0.61105875413358035</v>
      </c>
      <c r="AE113">
        <f t="shared" si="22"/>
        <v>-0.55627470549711688</v>
      </c>
      <c r="AF113">
        <f t="shared" si="22"/>
        <v>2.7392024318260155E-2</v>
      </c>
      <c r="AG113">
        <f t="shared" si="22"/>
        <v>2.7392024318260155E-2</v>
      </c>
      <c r="AH113">
        <f t="shared" si="22"/>
        <v>2.7392024318260155E-2</v>
      </c>
      <c r="AI113">
        <f t="shared" si="22"/>
        <v>2.7392024318260155E-2</v>
      </c>
      <c r="AJ113">
        <f t="shared" si="22"/>
        <v>2.7392024318260155E-2</v>
      </c>
      <c r="AK113">
        <f t="shared" si="22"/>
        <v>-0.55627470549711688</v>
      </c>
      <c r="AL113">
        <f t="shared" si="22"/>
        <v>2.7392024318260155E-2</v>
      </c>
      <c r="AM113">
        <f t="shared" si="22"/>
        <v>2.7392024318260155E-2</v>
      </c>
      <c r="AN113">
        <f t="shared" si="22"/>
        <v>2.7392024318260155E-2</v>
      </c>
      <c r="AO113">
        <f t="shared" si="22"/>
        <v>-0.55627470549711688</v>
      </c>
      <c r="AP113">
        <f t="shared" si="22"/>
        <v>2.7392024318260155E-2</v>
      </c>
      <c r="AQ113">
        <f t="shared" si="22"/>
        <v>-0.55627470549711688</v>
      </c>
      <c r="AR113">
        <f t="shared" si="22"/>
        <v>2.7392024318260155E-2</v>
      </c>
      <c r="AS113">
        <f t="shared" si="22"/>
        <v>-0.55627470549711688</v>
      </c>
      <c r="AT113">
        <f t="shared" si="22"/>
        <v>2.7392024318260155E-2</v>
      </c>
      <c r="AU113">
        <f t="shared" si="22"/>
        <v>2.7392024318260155E-2</v>
      </c>
      <c r="AV113">
        <f t="shared" si="22"/>
        <v>-0.55627470549711688</v>
      </c>
      <c r="AW113">
        <f t="shared" si="22"/>
        <v>-0.55627470549711688</v>
      </c>
      <c r="AX113">
        <f t="shared" si="22"/>
        <v>0.61105875413358035</v>
      </c>
      <c r="AY113">
        <f t="shared" si="22"/>
        <v>-0.55627470549711688</v>
      </c>
      <c r="AZ113">
        <f t="shared" si="22"/>
        <v>2.7392024318260155E-2</v>
      </c>
      <c r="BA113">
        <f t="shared" si="22"/>
        <v>2.7392024318260155E-2</v>
      </c>
      <c r="BB113">
        <f t="shared" si="22"/>
        <v>2.7392024318260155E-2</v>
      </c>
      <c r="BC113">
        <f t="shared" si="22"/>
        <v>2.7392024318260155E-2</v>
      </c>
      <c r="BD113">
        <f t="shared" si="22"/>
        <v>0.61105875413358035</v>
      </c>
      <c r="BE113" s="15">
        <f t="shared" si="22"/>
        <v>2.7392024318260155E-2</v>
      </c>
    </row>
    <row r="114" spans="1:57" x14ac:dyDescent="0.25">
      <c r="A114" s="14">
        <v>40</v>
      </c>
      <c r="B114" s="15">
        <v>1.4410000000000001</v>
      </c>
      <c r="C114" s="14">
        <v>40</v>
      </c>
      <c r="D114" s="15">
        <v>1.4470000000000001</v>
      </c>
      <c r="G114" s="16">
        <v>54.1</v>
      </c>
      <c r="H114" s="2">
        <f t="shared" si="23"/>
        <v>0.32450469309659269</v>
      </c>
      <c r="I114">
        <f t="shared" si="22"/>
        <v>0.32450469309659269</v>
      </c>
      <c r="J114">
        <f t="shared" si="22"/>
        <v>-0.25916203671872751</v>
      </c>
      <c r="K114">
        <f t="shared" si="22"/>
        <v>0.32450469309659269</v>
      </c>
      <c r="L114" s="2">
        <f t="shared" si="22"/>
        <v>0.32450469309659269</v>
      </c>
      <c r="M114" s="2">
        <f t="shared" si="22"/>
        <v>-0.25916203671872751</v>
      </c>
      <c r="N114" s="2">
        <f t="shared" si="22"/>
        <v>0.32450469309659269</v>
      </c>
      <c r="O114" s="2">
        <f t="shared" si="22"/>
        <v>-0.25916203671872751</v>
      </c>
      <c r="P114" s="2">
        <f t="shared" si="22"/>
        <v>-0.25916203671872751</v>
      </c>
      <c r="Q114" s="2">
        <f t="shared" si="22"/>
        <v>0.32450469309659269</v>
      </c>
      <c r="R114" s="2">
        <f t="shared" si="22"/>
        <v>-0.25916203671872751</v>
      </c>
      <c r="S114" s="2">
        <f t="shared" si="22"/>
        <v>0.32450469309659269</v>
      </c>
      <c r="T114" s="2">
        <f t="shared" si="22"/>
        <v>-0.8428287665340477</v>
      </c>
      <c r="U114" s="2">
        <f t="shared" si="22"/>
        <v>0.32450469309659269</v>
      </c>
      <c r="V114" s="2">
        <f t="shared" si="22"/>
        <v>-0.25916203671872751</v>
      </c>
      <c r="W114" s="2">
        <f t="shared" si="22"/>
        <v>0.32450469309659269</v>
      </c>
      <c r="X114" s="2">
        <f t="shared" si="22"/>
        <v>0.32450469309659269</v>
      </c>
      <c r="Y114" s="2">
        <f t="shared" si="22"/>
        <v>0.32450469309659269</v>
      </c>
      <c r="Z114" s="2">
        <f t="shared" si="22"/>
        <v>-0.25916203671872751</v>
      </c>
      <c r="AA114" s="2">
        <f t="shared" si="22"/>
        <v>-0.25916203671872751</v>
      </c>
      <c r="AB114" s="2">
        <f t="shared" si="22"/>
        <v>-0.25916203671872751</v>
      </c>
      <c r="AC114" s="2">
        <f t="shared" si="22"/>
        <v>-0.25916203671872751</v>
      </c>
      <c r="AD114" s="2">
        <f t="shared" si="22"/>
        <v>0.32450469309659269</v>
      </c>
      <c r="AE114" s="2">
        <f t="shared" si="22"/>
        <v>0.32450469309659269</v>
      </c>
      <c r="AF114" s="2">
        <f t="shared" si="22"/>
        <v>-0.25916203671872751</v>
      </c>
      <c r="AG114" s="2">
        <f t="shared" si="22"/>
        <v>0.32450469309659269</v>
      </c>
      <c r="AH114" s="2">
        <f t="shared" si="22"/>
        <v>-0.25916203671872751</v>
      </c>
      <c r="AI114" s="2">
        <f t="shared" si="22"/>
        <v>0.32450469309659269</v>
      </c>
      <c r="AJ114" s="2">
        <f t="shared" si="22"/>
        <v>0.32450469309659269</v>
      </c>
      <c r="AK114" s="2">
        <f t="shared" si="22"/>
        <v>0.32450469309659269</v>
      </c>
      <c r="AL114" s="2">
        <f t="shared" si="22"/>
        <v>-0.25916203671872751</v>
      </c>
      <c r="AM114" s="2">
        <f t="shared" si="22"/>
        <v>-0.25916203671872751</v>
      </c>
      <c r="AN114" s="2">
        <f t="shared" si="22"/>
        <v>-0.25916203671872751</v>
      </c>
      <c r="AO114" s="2">
        <f t="shared" si="22"/>
        <v>-0.25916203671872751</v>
      </c>
      <c r="AP114" s="2">
        <f t="shared" si="22"/>
        <v>-0.25916203671872751</v>
      </c>
      <c r="AQ114" s="2">
        <f t="shared" si="22"/>
        <v>-0.25916203671872751</v>
      </c>
      <c r="AR114" s="2">
        <f t="shared" si="22"/>
        <v>0.32450469309659269</v>
      </c>
      <c r="AS114" s="2">
        <f t="shared" si="22"/>
        <v>-0.25916203671872751</v>
      </c>
      <c r="AT114" s="2">
        <f t="shared" si="22"/>
        <v>0.32450469309659269</v>
      </c>
      <c r="AU114" s="2">
        <f t="shared" si="22"/>
        <v>-0.8428287665340477</v>
      </c>
      <c r="AV114" s="2">
        <f t="shared" si="22"/>
        <v>0.32450469309659269</v>
      </c>
      <c r="AW114" s="2">
        <f t="shared" si="22"/>
        <v>-0.25916203671872751</v>
      </c>
      <c r="AX114" s="2">
        <f t="shared" si="22"/>
        <v>0.32450469309659269</v>
      </c>
      <c r="AY114" s="2">
        <f t="shared" si="22"/>
        <v>0.32450469309659269</v>
      </c>
      <c r="AZ114" s="2">
        <f t="shared" si="22"/>
        <v>0.32450469309659269</v>
      </c>
      <c r="BA114" s="2">
        <f t="shared" si="22"/>
        <v>0.32450469309659269</v>
      </c>
      <c r="BB114" s="2">
        <f t="shared" si="22"/>
        <v>-0.25916203671872751</v>
      </c>
      <c r="BC114" s="2">
        <f t="shared" si="22"/>
        <v>-0.25916203671872751</v>
      </c>
      <c r="BD114" s="2">
        <f t="shared" si="22"/>
        <v>0.32450469309659269</v>
      </c>
      <c r="BE114" s="17">
        <f t="shared" si="22"/>
        <v>0.32450469309659269</v>
      </c>
    </row>
    <row r="115" spans="1:57" x14ac:dyDescent="0.25">
      <c r="A115" s="14">
        <v>40</v>
      </c>
      <c r="B115" s="15">
        <v>1.4410000000000001</v>
      </c>
      <c r="C115" s="14">
        <v>40</v>
      </c>
      <c r="D115" s="15">
        <v>1.444</v>
      </c>
      <c r="G115" s="11"/>
      <c r="H115" s="12" t="s">
        <v>33</v>
      </c>
      <c r="I115" s="11" t="s">
        <v>34</v>
      </c>
      <c r="J115" s="12" t="s">
        <v>35</v>
      </c>
      <c r="K115" s="13" t="s">
        <v>44</v>
      </c>
    </row>
    <row r="116" spans="1:57" x14ac:dyDescent="0.25">
      <c r="A116" s="14">
        <v>40</v>
      </c>
      <c r="B116" s="15">
        <v>1.4410000000000001</v>
      </c>
      <c r="C116" s="14">
        <v>40</v>
      </c>
      <c r="D116" s="15">
        <v>1.444</v>
      </c>
      <c r="G116" s="14">
        <v>21.2</v>
      </c>
      <c r="H116">
        <f>MAX(H112:BE112)-MIN(H112:BE112)</f>
        <v>1.3618890362357661</v>
      </c>
      <c r="I116" s="14" cm="1">
        <f t="array" ref="I116">MAX(ABS(H112:BE114))</f>
        <v>0.8428287665340477</v>
      </c>
      <c r="J116" cm="1">
        <f t="array" ref="J116">MAX(ABS(H116:H118))</f>
        <v>1.3618890362357661</v>
      </c>
      <c r="K116" s="15">
        <f>H66*M60</f>
        <v>0.62698574491882197</v>
      </c>
    </row>
    <row r="117" spans="1:57" x14ac:dyDescent="0.25">
      <c r="A117" s="14">
        <v>40</v>
      </c>
      <c r="B117" s="15">
        <v>1.4370000000000001</v>
      </c>
      <c r="C117" s="14">
        <v>40</v>
      </c>
      <c r="D117" s="15">
        <v>1.4470000000000001</v>
      </c>
      <c r="G117" s="14">
        <v>40</v>
      </c>
      <c r="H117">
        <f>MAX(H113:BE113)-MIN(H113:BE113)</f>
        <v>1.1673334596306972</v>
      </c>
      <c r="I117" s="14"/>
      <c r="K117" s="15"/>
    </row>
    <row r="118" spans="1:57" x14ac:dyDescent="0.25">
      <c r="A118" s="14">
        <v>40</v>
      </c>
      <c r="B118" s="15">
        <v>1.4370000000000001</v>
      </c>
      <c r="C118" s="14">
        <v>40</v>
      </c>
      <c r="D118" s="15">
        <v>1.4470000000000001</v>
      </c>
      <c r="G118" s="16">
        <v>53.5</v>
      </c>
      <c r="H118" s="2">
        <f>MAX(H114:BE114)-MIN(H114:BE114)</f>
        <v>1.1673334596306404</v>
      </c>
      <c r="I118" s="16"/>
      <c r="J118" s="2"/>
      <c r="K118" s="17"/>
    </row>
    <row r="119" spans="1:57" x14ac:dyDescent="0.25">
      <c r="A119" s="14">
        <v>40</v>
      </c>
      <c r="B119" s="15">
        <v>1.4410000000000001</v>
      </c>
      <c r="C119" s="14">
        <v>40</v>
      </c>
      <c r="D119" s="15">
        <v>1.4470000000000001</v>
      </c>
    </row>
    <row r="120" spans="1:57" x14ac:dyDescent="0.25">
      <c r="A120" s="14">
        <v>40</v>
      </c>
      <c r="B120" s="15">
        <v>1.444</v>
      </c>
      <c r="C120" s="14">
        <v>40</v>
      </c>
      <c r="D120" s="15">
        <v>1.4470000000000001</v>
      </c>
    </row>
    <row r="121" spans="1:57" x14ac:dyDescent="0.25">
      <c r="A121" s="14">
        <v>40</v>
      </c>
      <c r="B121" s="15">
        <v>1.4410000000000001</v>
      </c>
      <c r="C121" s="14">
        <v>40</v>
      </c>
      <c r="D121" s="15">
        <v>1.4470000000000001</v>
      </c>
    </row>
    <row r="122" spans="1:57" x14ac:dyDescent="0.25">
      <c r="A122" s="14">
        <v>40</v>
      </c>
      <c r="B122" s="15">
        <v>1.4370000000000001</v>
      </c>
      <c r="C122" s="14">
        <v>40</v>
      </c>
      <c r="D122" s="15">
        <v>1.444</v>
      </c>
    </row>
    <row r="123" spans="1:57" x14ac:dyDescent="0.25">
      <c r="A123" s="14">
        <v>40</v>
      </c>
      <c r="B123" s="15">
        <v>1.4370000000000001</v>
      </c>
      <c r="C123" s="14">
        <v>40</v>
      </c>
      <c r="D123" s="15">
        <v>1.45</v>
      </c>
    </row>
    <row r="124" spans="1:57" x14ac:dyDescent="0.25">
      <c r="A124" s="14">
        <v>40</v>
      </c>
      <c r="B124" s="15">
        <v>1.4410000000000001</v>
      </c>
      <c r="C124" s="14">
        <v>40</v>
      </c>
      <c r="D124" s="15">
        <v>1.4470000000000001</v>
      </c>
    </row>
    <row r="125" spans="1:57" x14ac:dyDescent="0.25">
      <c r="A125" s="14">
        <v>40</v>
      </c>
      <c r="B125" s="15">
        <v>1.4410000000000001</v>
      </c>
      <c r="C125" s="14">
        <v>40</v>
      </c>
      <c r="D125" s="15">
        <v>1.4470000000000001</v>
      </c>
    </row>
    <row r="126" spans="1:57" x14ac:dyDescent="0.25">
      <c r="A126" s="14">
        <v>40</v>
      </c>
      <c r="B126" s="15">
        <v>1.4410000000000001</v>
      </c>
      <c r="C126" s="14">
        <v>40</v>
      </c>
      <c r="D126" s="15">
        <v>1.4470000000000001</v>
      </c>
    </row>
    <row r="127" spans="1:57" x14ac:dyDescent="0.25">
      <c r="A127" s="14">
        <v>40</v>
      </c>
      <c r="B127" s="15">
        <v>1.4410000000000001</v>
      </c>
      <c r="C127" s="14">
        <v>40</v>
      </c>
      <c r="D127" s="15">
        <v>1.4470000000000001</v>
      </c>
    </row>
    <row r="128" spans="1:57" x14ac:dyDescent="0.25">
      <c r="A128" s="14">
        <v>40</v>
      </c>
      <c r="B128" s="15">
        <v>1.4370000000000001</v>
      </c>
      <c r="C128" s="14">
        <v>40</v>
      </c>
      <c r="D128" s="15">
        <v>1.4470000000000001</v>
      </c>
    </row>
    <row r="129" spans="1:4" x14ac:dyDescent="0.25">
      <c r="A129" s="14">
        <v>40</v>
      </c>
      <c r="B129" s="15">
        <v>1.4410000000000001</v>
      </c>
      <c r="C129" s="14">
        <v>40</v>
      </c>
      <c r="D129" s="15">
        <v>1.4470000000000001</v>
      </c>
    </row>
    <row r="130" spans="1:4" x14ac:dyDescent="0.25">
      <c r="A130" s="14">
        <v>40</v>
      </c>
      <c r="B130" s="15">
        <v>1.4410000000000001</v>
      </c>
      <c r="C130" s="14">
        <v>40</v>
      </c>
      <c r="D130" s="15">
        <v>1.4470000000000001</v>
      </c>
    </row>
    <row r="131" spans="1:4" x14ac:dyDescent="0.25">
      <c r="A131" s="14">
        <v>40</v>
      </c>
      <c r="B131" s="15">
        <v>1.4410000000000001</v>
      </c>
      <c r="C131" s="14">
        <v>40</v>
      </c>
      <c r="D131" s="15">
        <v>1.4470000000000001</v>
      </c>
    </row>
    <row r="132" spans="1:4" x14ac:dyDescent="0.25">
      <c r="A132" s="14">
        <v>40</v>
      </c>
      <c r="B132" s="15">
        <v>1.4410000000000001</v>
      </c>
      <c r="C132" s="14">
        <v>40</v>
      </c>
      <c r="D132" s="15">
        <v>1.45</v>
      </c>
    </row>
    <row r="133" spans="1:4" x14ac:dyDescent="0.25">
      <c r="A133" s="14">
        <v>40</v>
      </c>
      <c r="B133" s="15">
        <v>1.4370000000000001</v>
      </c>
      <c r="C133" s="14">
        <v>40</v>
      </c>
      <c r="D133" s="15">
        <v>1.444</v>
      </c>
    </row>
    <row r="134" spans="1:4" x14ac:dyDescent="0.25">
      <c r="A134" s="14">
        <v>40</v>
      </c>
      <c r="B134" s="15">
        <v>1.4370000000000001</v>
      </c>
      <c r="C134" s="14">
        <v>40</v>
      </c>
      <c r="D134" s="15">
        <v>1.4470000000000001</v>
      </c>
    </row>
    <row r="135" spans="1:4" x14ac:dyDescent="0.25">
      <c r="A135" s="14">
        <v>40</v>
      </c>
      <c r="B135" s="15">
        <v>1.4410000000000001</v>
      </c>
      <c r="C135" s="14">
        <v>40</v>
      </c>
      <c r="D135" s="15">
        <v>1.4470000000000001</v>
      </c>
    </row>
    <row r="136" spans="1:4" x14ac:dyDescent="0.25">
      <c r="A136" s="14">
        <v>40</v>
      </c>
      <c r="B136" s="15">
        <v>1.4370000000000001</v>
      </c>
      <c r="C136" s="14">
        <v>40</v>
      </c>
      <c r="D136" s="15">
        <v>1.4470000000000001</v>
      </c>
    </row>
    <row r="137" spans="1:4" x14ac:dyDescent="0.25">
      <c r="A137" s="14">
        <v>40</v>
      </c>
      <c r="B137" s="15">
        <v>1.4410000000000001</v>
      </c>
      <c r="C137" s="14">
        <v>40</v>
      </c>
      <c r="D137" s="15">
        <v>1.4470000000000001</v>
      </c>
    </row>
    <row r="138" spans="1:4" x14ac:dyDescent="0.25">
      <c r="A138" s="14">
        <v>40</v>
      </c>
      <c r="B138" s="15">
        <v>1.4410000000000001</v>
      </c>
      <c r="C138" s="14">
        <v>40</v>
      </c>
      <c r="D138" s="15">
        <v>1.4470000000000001</v>
      </c>
    </row>
    <row r="139" spans="1:4" x14ac:dyDescent="0.25">
      <c r="A139" s="14">
        <v>40</v>
      </c>
      <c r="B139" s="15">
        <v>1.4410000000000001</v>
      </c>
      <c r="C139" s="14">
        <v>40</v>
      </c>
      <c r="D139" s="15">
        <v>1.444</v>
      </c>
    </row>
    <row r="140" spans="1:4" x14ac:dyDescent="0.25">
      <c r="A140" s="14">
        <v>40</v>
      </c>
      <c r="B140" s="15">
        <v>1.4410000000000001</v>
      </c>
      <c r="C140" s="14">
        <v>40</v>
      </c>
      <c r="D140" s="15">
        <v>1.4470000000000001</v>
      </c>
    </row>
    <row r="141" spans="1:4" x14ac:dyDescent="0.25">
      <c r="A141" s="14">
        <v>40</v>
      </c>
      <c r="B141" s="15">
        <v>1.4410000000000001</v>
      </c>
      <c r="C141" s="14">
        <v>40</v>
      </c>
      <c r="D141" s="15">
        <v>1.4470000000000001</v>
      </c>
    </row>
    <row r="142" spans="1:4" x14ac:dyDescent="0.25">
      <c r="A142" s="14">
        <v>40</v>
      </c>
      <c r="B142" s="15">
        <v>1.4370000000000001</v>
      </c>
      <c r="C142" s="14">
        <v>40</v>
      </c>
      <c r="D142" s="15">
        <v>1.4470000000000001</v>
      </c>
    </row>
    <row r="143" spans="1:4" x14ac:dyDescent="0.25">
      <c r="A143" s="14">
        <v>40</v>
      </c>
      <c r="B143" s="15">
        <v>1.4410000000000001</v>
      </c>
      <c r="C143" s="14">
        <v>40</v>
      </c>
      <c r="D143" s="15">
        <v>1.444</v>
      </c>
    </row>
    <row r="144" spans="1:4" x14ac:dyDescent="0.25">
      <c r="A144" s="14">
        <v>40</v>
      </c>
      <c r="B144" s="15">
        <v>1.4370000000000001</v>
      </c>
      <c r="C144" s="14">
        <v>40</v>
      </c>
      <c r="D144" s="15">
        <v>1.4470000000000001</v>
      </c>
    </row>
    <row r="145" spans="1:4" x14ac:dyDescent="0.25">
      <c r="A145" s="14">
        <v>40</v>
      </c>
      <c r="B145" s="15">
        <v>1.4410000000000001</v>
      </c>
      <c r="C145" s="14">
        <v>40</v>
      </c>
      <c r="D145" s="15">
        <v>1.444</v>
      </c>
    </row>
    <row r="146" spans="1:4" x14ac:dyDescent="0.25">
      <c r="A146" s="14">
        <v>40</v>
      </c>
      <c r="B146" s="15">
        <v>1.4410000000000001</v>
      </c>
      <c r="C146" s="14">
        <v>40</v>
      </c>
      <c r="D146" s="15">
        <v>1.4470000000000001</v>
      </c>
    </row>
    <row r="147" spans="1:4" x14ac:dyDescent="0.25">
      <c r="A147" s="14">
        <v>40</v>
      </c>
      <c r="B147" s="15">
        <v>1.4410000000000001</v>
      </c>
      <c r="C147" s="14">
        <v>40</v>
      </c>
      <c r="D147" s="15">
        <v>1.444</v>
      </c>
    </row>
    <row r="148" spans="1:4" x14ac:dyDescent="0.25">
      <c r="A148" s="14">
        <v>40</v>
      </c>
      <c r="B148" s="15">
        <v>1.444</v>
      </c>
      <c r="C148" s="14">
        <v>40</v>
      </c>
      <c r="D148" s="15">
        <v>1.4470000000000001</v>
      </c>
    </row>
    <row r="149" spans="1:4" x14ac:dyDescent="0.25">
      <c r="A149" s="14">
        <v>40</v>
      </c>
      <c r="B149" s="15">
        <v>1.4410000000000001</v>
      </c>
      <c r="C149" s="14">
        <v>40</v>
      </c>
      <c r="D149" s="15">
        <v>1.4470000000000001</v>
      </c>
    </row>
    <row r="150" spans="1:4" x14ac:dyDescent="0.25">
      <c r="A150" s="14">
        <v>40</v>
      </c>
      <c r="B150" s="15">
        <v>1.4410000000000001</v>
      </c>
      <c r="C150" s="14">
        <v>40</v>
      </c>
      <c r="D150" s="15">
        <v>1.444</v>
      </c>
    </row>
    <row r="151" spans="1:4" x14ac:dyDescent="0.25">
      <c r="A151" s="14">
        <v>40</v>
      </c>
      <c r="B151" s="15">
        <v>1.4410000000000001</v>
      </c>
      <c r="C151" s="14">
        <v>40</v>
      </c>
      <c r="D151" s="15">
        <v>1.444</v>
      </c>
    </row>
    <row r="152" spans="1:4" x14ac:dyDescent="0.25">
      <c r="A152" s="14">
        <v>40</v>
      </c>
      <c r="B152" s="15">
        <v>1.4410000000000001</v>
      </c>
      <c r="C152" s="14">
        <v>40</v>
      </c>
      <c r="D152" s="15">
        <v>1.45</v>
      </c>
    </row>
    <row r="153" spans="1:4" x14ac:dyDescent="0.25">
      <c r="A153" s="14">
        <v>40</v>
      </c>
      <c r="B153" s="15">
        <v>1.4410000000000001</v>
      </c>
      <c r="C153" s="14">
        <v>40</v>
      </c>
      <c r="D153" s="15">
        <v>1.444</v>
      </c>
    </row>
    <row r="154" spans="1:4" x14ac:dyDescent="0.25">
      <c r="A154" s="14">
        <v>40</v>
      </c>
      <c r="B154" s="15">
        <v>1.4410000000000001</v>
      </c>
      <c r="C154" s="14">
        <v>40</v>
      </c>
      <c r="D154" s="15">
        <v>1.4470000000000001</v>
      </c>
    </row>
    <row r="155" spans="1:4" x14ac:dyDescent="0.25">
      <c r="A155" s="14">
        <v>40</v>
      </c>
      <c r="B155" s="15">
        <v>1.4410000000000001</v>
      </c>
      <c r="C155" s="14">
        <v>40</v>
      </c>
      <c r="D155" s="15">
        <v>1.4470000000000001</v>
      </c>
    </row>
    <row r="156" spans="1:4" x14ac:dyDescent="0.25">
      <c r="A156" s="14">
        <v>40</v>
      </c>
      <c r="B156" s="15">
        <v>1.4370000000000001</v>
      </c>
      <c r="C156" s="14">
        <v>40</v>
      </c>
      <c r="D156" s="15">
        <v>1.4470000000000001</v>
      </c>
    </row>
    <row r="157" spans="1:4" x14ac:dyDescent="0.25">
      <c r="A157" s="14">
        <v>40</v>
      </c>
      <c r="B157" s="15">
        <v>1.4410000000000001</v>
      </c>
      <c r="C157" s="14">
        <v>40</v>
      </c>
      <c r="D157" s="15">
        <v>1.4470000000000001</v>
      </c>
    </row>
    <row r="158" spans="1:4" x14ac:dyDescent="0.25">
      <c r="A158" s="14">
        <v>40</v>
      </c>
      <c r="B158" s="15">
        <v>1.4410000000000001</v>
      </c>
      <c r="C158" s="14">
        <v>40</v>
      </c>
      <c r="D158" s="15">
        <v>1.45</v>
      </c>
    </row>
    <row r="159" spans="1:4" x14ac:dyDescent="0.25">
      <c r="A159" s="14">
        <v>40</v>
      </c>
      <c r="B159" s="15">
        <v>1.4410000000000001</v>
      </c>
      <c r="C159" s="14">
        <v>40</v>
      </c>
      <c r="D159" s="15">
        <v>1.4470000000000001</v>
      </c>
    </row>
    <row r="160" spans="1:4" x14ac:dyDescent="0.25">
      <c r="A160" s="14">
        <v>47.2</v>
      </c>
      <c r="B160" s="15">
        <v>1.4630000000000001</v>
      </c>
      <c r="C160" s="20">
        <v>54.1</v>
      </c>
      <c r="D160" s="15">
        <v>1.5209999999999999</v>
      </c>
    </row>
    <row r="161" spans="1:4" x14ac:dyDescent="0.25">
      <c r="A161" s="14">
        <v>47.2</v>
      </c>
      <c r="B161" s="15">
        <v>1.4630000000000001</v>
      </c>
      <c r="C161" s="20">
        <v>54.1</v>
      </c>
      <c r="D161" s="15">
        <v>1.5209999999999999</v>
      </c>
    </row>
    <row r="162" spans="1:4" x14ac:dyDescent="0.25">
      <c r="A162" s="14">
        <v>47.2</v>
      </c>
      <c r="B162" s="15">
        <v>1.4630000000000001</v>
      </c>
      <c r="C162" s="20">
        <v>54.1</v>
      </c>
      <c r="D162" s="15">
        <v>1.518</v>
      </c>
    </row>
    <row r="163" spans="1:4" x14ac:dyDescent="0.25">
      <c r="A163" s="14">
        <v>47.2</v>
      </c>
      <c r="B163" s="15">
        <v>1.46</v>
      </c>
      <c r="C163" s="20">
        <v>54.1</v>
      </c>
      <c r="D163" s="15">
        <v>1.5209999999999999</v>
      </c>
    </row>
    <row r="164" spans="1:4" x14ac:dyDescent="0.25">
      <c r="A164" s="14">
        <v>47.2</v>
      </c>
      <c r="B164" s="15">
        <v>1.4630000000000001</v>
      </c>
      <c r="C164" s="20">
        <v>54.1</v>
      </c>
      <c r="D164" s="15">
        <v>1.5209999999999999</v>
      </c>
    </row>
    <row r="165" spans="1:4" x14ac:dyDescent="0.25">
      <c r="A165" s="14">
        <v>47.2</v>
      </c>
      <c r="B165" s="15">
        <v>1.4630000000000001</v>
      </c>
      <c r="C165" s="20">
        <v>54.1</v>
      </c>
      <c r="D165" s="15">
        <v>1.518</v>
      </c>
    </row>
    <row r="166" spans="1:4" x14ac:dyDescent="0.25">
      <c r="A166" s="14">
        <v>47.2</v>
      </c>
      <c r="B166" s="15">
        <v>1.4630000000000001</v>
      </c>
      <c r="C166" s="20">
        <v>54.1</v>
      </c>
      <c r="D166" s="15">
        <v>1.5209999999999999</v>
      </c>
    </row>
    <row r="167" spans="1:4" x14ac:dyDescent="0.25">
      <c r="A167" s="14">
        <v>47.2</v>
      </c>
      <c r="B167" s="15">
        <v>1.4630000000000001</v>
      </c>
      <c r="C167" s="20">
        <v>54.1</v>
      </c>
      <c r="D167" s="15">
        <v>1.518</v>
      </c>
    </row>
    <row r="168" spans="1:4" x14ac:dyDescent="0.25">
      <c r="A168" s="14">
        <v>47.2</v>
      </c>
      <c r="B168" s="15">
        <v>1.4630000000000001</v>
      </c>
      <c r="C168" s="20">
        <v>54.1</v>
      </c>
      <c r="D168" s="15">
        <v>1.518</v>
      </c>
    </row>
    <row r="169" spans="1:4" x14ac:dyDescent="0.25">
      <c r="A169" s="14">
        <v>47.2</v>
      </c>
      <c r="B169" s="15">
        <v>1.46</v>
      </c>
      <c r="C169" s="20">
        <v>54.1</v>
      </c>
      <c r="D169" s="15">
        <v>1.5209999999999999</v>
      </c>
    </row>
    <row r="170" spans="1:4" x14ac:dyDescent="0.25">
      <c r="A170" s="14">
        <v>47.2</v>
      </c>
      <c r="B170" s="15">
        <v>1.4630000000000001</v>
      </c>
      <c r="C170" s="20">
        <v>54.1</v>
      </c>
      <c r="D170" s="15">
        <v>1.518</v>
      </c>
    </row>
    <row r="171" spans="1:4" x14ac:dyDescent="0.25">
      <c r="A171" s="14">
        <v>47.2</v>
      </c>
      <c r="B171" s="15">
        <v>1.4630000000000001</v>
      </c>
      <c r="C171" s="20">
        <v>54.1</v>
      </c>
      <c r="D171" s="15">
        <v>1.5209999999999999</v>
      </c>
    </row>
    <row r="172" spans="1:4" x14ac:dyDescent="0.25">
      <c r="A172" s="14">
        <v>47.2</v>
      </c>
      <c r="B172" s="15">
        <v>1.466</v>
      </c>
      <c r="C172" s="20">
        <v>54.1</v>
      </c>
      <c r="D172" s="15">
        <v>1.5149999999999999</v>
      </c>
    </row>
    <row r="173" spans="1:4" x14ac:dyDescent="0.25">
      <c r="A173" s="14">
        <v>47.2</v>
      </c>
      <c r="B173" s="15">
        <v>1.4630000000000001</v>
      </c>
      <c r="C173" s="20">
        <v>54.1</v>
      </c>
      <c r="D173" s="15">
        <v>1.5209999999999999</v>
      </c>
    </row>
    <row r="174" spans="1:4" x14ac:dyDescent="0.25">
      <c r="A174" s="14">
        <v>47.2</v>
      </c>
      <c r="B174" s="15">
        <v>1.4630000000000001</v>
      </c>
      <c r="C174" s="20">
        <v>54.1</v>
      </c>
      <c r="D174" s="15">
        <v>1.518</v>
      </c>
    </row>
    <row r="175" spans="1:4" x14ac:dyDescent="0.25">
      <c r="A175" s="14">
        <v>47.2</v>
      </c>
      <c r="B175" s="15">
        <v>1.4630000000000001</v>
      </c>
      <c r="C175" s="20">
        <v>54.1</v>
      </c>
      <c r="D175" s="15">
        <v>1.5209999999999999</v>
      </c>
    </row>
    <row r="176" spans="1:4" x14ac:dyDescent="0.25">
      <c r="A176" s="14">
        <v>47.2</v>
      </c>
      <c r="B176" s="15">
        <v>1.4630000000000001</v>
      </c>
      <c r="C176" s="20">
        <v>54.1</v>
      </c>
      <c r="D176" s="15">
        <v>1.5209999999999999</v>
      </c>
    </row>
    <row r="177" spans="1:4" x14ac:dyDescent="0.25">
      <c r="A177" s="14">
        <v>47.2</v>
      </c>
      <c r="B177" s="15">
        <v>1.4630000000000001</v>
      </c>
      <c r="C177" s="20">
        <v>54.1</v>
      </c>
      <c r="D177" s="15">
        <v>1.5209999999999999</v>
      </c>
    </row>
    <row r="178" spans="1:4" x14ac:dyDescent="0.25">
      <c r="A178" s="14">
        <v>47.2</v>
      </c>
      <c r="B178" s="15">
        <v>1.4630000000000001</v>
      </c>
      <c r="C178" s="20">
        <v>54.1</v>
      </c>
      <c r="D178" s="15">
        <v>1.518</v>
      </c>
    </row>
    <row r="179" spans="1:4" x14ac:dyDescent="0.25">
      <c r="A179" s="14">
        <v>47.2</v>
      </c>
      <c r="B179" s="15">
        <v>1.4630000000000001</v>
      </c>
      <c r="C179" s="20">
        <v>54.1</v>
      </c>
      <c r="D179" s="15">
        <v>1.518</v>
      </c>
    </row>
    <row r="180" spans="1:4" x14ac:dyDescent="0.25">
      <c r="A180" s="14">
        <v>47.2</v>
      </c>
      <c r="B180" s="15">
        <v>1.4630000000000001</v>
      </c>
      <c r="C180" s="20">
        <v>54.1</v>
      </c>
      <c r="D180" s="15">
        <v>1.518</v>
      </c>
    </row>
    <row r="181" spans="1:4" x14ac:dyDescent="0.25">
      <c r="A181" s="14">
        <v>47.2</v>
      </c>
      <c r="B181" s="15">
        <v>1.4630000000000001</v>
      </c>
      <c r="C181" s="20">
        <v>54.1</v>
      </c>
      <c r="D181" s="15">
        <v>1.518</v>
      </c>
    </row>
    <row r="182" spans="1:4" x14ac:dyDescent="0.25">
      <c r="A182" s="14">
        <v>47.2</v>
      </c>
      <c r="B182" s="15">
        <v>1.4630000000000001</v>
      </c>
      <c r="C182" s="20">
        <v>54.1</v>
      </c>
      <c r="D182" s="15">
        <v>1.5209999999999999</v>
      </c>
    </row>
    <row r="183" spans="1:4" x14ac:dyDescent="0.25">
      <c r="A183" s="14">
        <v>47.2</v>
      </c>
      <c r="B183" s="15">
        <v>1.4630000000000001</v>
      </c>
      <c r="C183" s="20">
        <v>54.1</v>
      </c>
      <c r="D183" s="15">
        <v>1.5209999999999999</v>
      </c>
    </row>
    <row r="184" spans="1:4" x14ac:dyDescent="0.25">
      <c r="A184" s="14">
        <v>47.2</v>
      </c>
      <c r="B184" s="15">
        <v>1.4630000000000001</v>
      </c>
      <c r="C184" s="20">
        <v>54.1</v>
      </c>
      <c r="D184" s="15">
        <v>1.518</v>
      </c>
    </row>
    <row r="185" spans="1:4" x14ac:dyDescent="0.25">
      <c r="A185" s="14">
        <v>47.2</v>
      </c>
      <c r="B185" s="15">
        <v>1.4630000000000001</v>
      </c>
      <c r="C185" s="20">
        <v>54.1</v>
      </c>
      <c r="D185" s="15">
        <v>1.5209999999999999</v>
      </c>
    </row>
    <row r="186" spans="1:4" x14ac:dyDescent="0.25">
      <c r="A186" s="14">
        <v>47.2</v>
      </c>
      <c r="B186" s="15">
        <v>1.4630000000000001</v>
      </c>
      <c r="C186" s="20">
        <v>54.1</v>
      </c>
      <c r="D186" s="15">
        <v>1.518</v>
      </c>
    </row>
    <row r="187" spans="1:4" x14ac:dyDescent="0.25">
      <c r="A187" s="14">
        <v>47.2</v>
      </c>
      <c r="B187" s="15">
        <v>1.466</v>
      </c>
      <c r="C187" s="20">
        <v>54.1</v>
      </c>
      <c r="D187" s="15">
        <v>1.5209999999999999</v>
      </c>
    </row>
    <row r="188" spans="1:4" x14ac:dyDescent="0.25">
      <c r="A188" s="14">
        <v>47.2</v>
      </c>
      <c r="B188" s="15">
        <v>1.4630000000000001</v>
      </c>
      <c r="C188" s="20">
        <v>54.1</v>
      </c>
      <c r="D188" s="15">
        <v>1.5209999999999999</v>
      </c>
    </row>
    <row r="189" spans="1:4" x14ac:dyDescent="0.25">
      <c r="A189" s="14">
        <v>47.2</v>
      </c>
      <c r="B189" s="15">
        <v>1.4630000000000001</v>
      </c>
      <c r="C189" s="20">
        <v>54.1</v>
      </c>
      <c r="D189" s="15">
        <v>1.5209999999999999</v>
      </c>
    </row>
    <row r="190" spans="1:4" x14ac:dyDescent="0.25">
      <c r="A190" s="14">
        <v>47.2</v>
      </c>
      <c r="B190" s="15">
        <v>1.4630000000000001</v>
      </c>
      <c r="C190" s="20">
        <v>54.1</v>
      </c>
      <c r="D190" s="15">
        <v>1.518</v>
      </c>
    </row>
    <row r="191" spans="1:4" x14ac:dyDescent="0.25">
      <c r="A191" s="14">
        <v>47.2</v>
      </c>
      <c r="B191" s="15">
        <v>1.46</v>
      </c>
      <c r="C191" s="20">
        <v>54.1</v>
      </c>
      <c r="D191" s="15">
        <v>1.518</v>
      </c>
    </row>
    <row r="192" spans="1:4" x14ac:dyDescent="0.25">
      <c r="A192" s="14">
        <v>47.2</v>
      </c>
      <c r="B192" s="15">
        <v>1.4630000000000001</v>
      </c>
      <c r="C192" s="20">
        <v>54.1</v>
      </c>
      <c r="D192" s="15">
        <v>1.518</v>
      </c>
    </row>
    <row r="193" spans="1:4" x14ac:dyDescent="0.25">
      <c r="A193" s="14">
        <v>47.2</v>
      </c>
      <c r="B193" s="15">
        <v>1.4630000000000001</v>
      </c>
      <c r="C193" s="20">
        <v>54.1</v>
      </c>
      <c r="D193" s="15">
        <v>1.518</v>
      </c>
    </row>
    <row r="194" spans="1:4" x14ac:dyDescent="0.25">
      <c r="A194" s="14">
        <v>47.2</v>
      </c>
      <c r="B194" s="15">
        <v>1.4630000000000001</v>
      </c>
      <c r="C194" s="20">
        <v>54.1</v>
      </c>
      <c r="D194" s="15">
        <v>1.518</v>
      </c>
    </row>
    <row r="195" spans="1:4" x14ac:dyDescent="0.25">
      <c r="A195" s="14">
        <v>47.2</v>
      </c>
      <c r="B195" s="15">
        <v>1.4630000000000001</v>
      </c>
      <c r="C195" s="20">
        <v>54.1</v>
      </c>
      <c r="D195" s="15">
        <v>1.518</v>
      </c>
    </row>
    <row r="196" spans="1:4" x14ac:dyDescent="0.25">
      <c r="A196" s="14">
        <v>47.2</v>
      </c>
      <c r="B196" s="15">
        <v>1.466</v>
      </c>
      <c r="C196" s="20">
        <v>54.1</v>
      </c>
      <c r="D196" s="15">
        <v>1.5209999999999999</v>
      </c>
    </row>
    <row r="197" spans="1:4" x14ac:dyDescent="0.25">
      <c r="A197" s="14">
        <v>47.2</v>
      </c>
      <c r="B197" s="15">
        <v>1.4630000000000001</v>
      </c>
      <c r="C197" s="20">
        <v>54.1</v>
      </c>
      <c r="D197" s="15">
        <v>1.518</v>
      </c>
    </row>
    <row r="198" spans="1:4" x14ac:dyDescent="0.25">
      <c r="A198" s="14">
        <v>47.2</v>
      </c>
      <c r="B198" s="15">
        <v>1.4630000000000001</v>
      </c>
      <c r="C198" s="20">
        <v>54.1</v>
      </c>
      <c r="D198" s="15">
        <v>1.5209999999999999</v>
      </c>
    </row>
    <row r="199" spans="1:4" x14ac:dyDescent="0.25">
      <c r="A199" s="14">
        <v>47.2</v>
      </c>
      <c r="B199" s="15">
        <v>1.4630000000000001</v>
      </c>
      <c r="C199" s="20">
        <v>54.1</v>
      </c>
      <c r="D199" s="15">
        <v>1.5149999999999999</v>
      </c>
    </row>
    <row r="200" spans="1:4" x14ac:dyDescent="0.25">
      <c r="A200" s="14">
        <v>47.2</v>
      </c>
      <c r="B200" s="15">
        <v>1.4630000000000001</v>
      </c>
      <c r="C200" s="20">
        <v>54.1</v>
      </c>
      <c r="D200" s="15">
        <v>1.5209999999999999</v>
      </c>
    </row>
    <row r="201" spans="1:4" x14ac:dyDescent="0.25">
      <c r="A201" s="14">
        <v>47.2</v>
      </c>
      <c r="B201" s="15">
        <v>1.4630000000000001</v>
      </c>
      <c r="C201" s="20">
        <v>54.1</v>
      </c>
      <c r="D201" s="15">
        <v>1.518</v>
      </c>
    </row>
    <row r="202" spans="1:4" x14ac:dyDescent="0.25">
      <c r="A202" s="14">
        <v>47.2</v>
      </c>
      <c r="B202" s="15">
        <v>1.4630000000000001</v>
      </c>
      <c r="C202" s="20">
        <v>54.1</v>
      </c>
      <c r="D202" s="15">
        <v>1.5209999999999999</v>
      </c>
    </row>
    <row r="203" spans="1:4" x14ac:dyDescent="0.25">
      <c r="A203" s="14">
        <v>47.2</v>
      </c>
      <c r="B203" s="15">
        <v>1.4630000000000001</v>
      </c>
      <c r="C203" s="20">
        <v>54.1</v>
      </c>
      <c r="D203" s="15">
        <v>1.5209999999999999</v>
      </c>
    </row>
    <row r="204" spans="1:4" x14ac:dyDescent="0.25">
      <c r="A204" s="14">
        <v>47.2</v>
      </c>
      <c r="B204" s="15">
        <v>1.4630000000000001</v>
      </c>
      <c r="C204" s="20">
        <v>54.1</v>
      </c>
      <c r="D204" s="15">
        <v>1.5209999999999999</v>
      </c>
    </row>
    <row r="205" spans="1:4" x14ac:dyDescent="0.25">
      <c r="A205" s="14">
        <v>47.2</v>
      </c>
      <c r="B205" s="15">
        <v>1.4630000000000001</v>
      </c>
      <c r="C205" s="20">
        <v>54.1</v>
      </c>
      <c r="D205" s="15">
        <v>1.5209999999999999</v>
      </c>
    </row>
    <row r="206" spans="1:4" x14ac:dyDescent="0.25">
      <c r="A206" s="14">
        <v>47.2</v>
      </c>
      <c r="B206" s="15">
        <v>1.4630000000000001</v>
      </c>
      <c r="C206" s="20">
        <v>54.1</v>
      </c>
      <c r="D206" s="15">
        <v>1.518</v>
      </c>
    </row>
    <row r="207" spans="1:4" x14ac:dyDescent="0.25">
      <c r="A207" s="14">
        <v>47.2</v>
      </c>
      <c r="B207" s="15">
        <v>1.4630000000000001</v>
      </c>
      <c r="C207" s="20">
        <v>54.1</v>
      </c>
      <c r="D207" s="15">
        <v>1.518</v>
      </c>
    </row>
    <row r="208" spans="1:4" x14ac:dyDescent="0.25">
      <c r="A208" s="14">
        <v>47.2</v>
      </c>
      <c r="B208" s="15">
        <v>1.4630000000000001</v>
      </c>
      <c r="C208" s="20">
        <v>54.1</v>
      </c>
      <c r="D208" s="15">
        <v>1.5209999999999999</v>
      </c>
    </row>
    <row r="209" spans="1:4" x14ac:dyDescent="0.25">
      <c r="A209" s="16">
        <v>47.2</v>
      </c>
      <c r="B209" s="17">
        <v>1.4630000000000001</v>
      </c>
      <c r="C209" s="21">
        <v>54.1</v>
      </c>
      <c r="D209" s="17">
        <v>1.5209999999999999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19BD-418B-2A46-A6CF-111DFCEF999C}">
  <dimension ref="A1:AG263"/>
  <sheetViews>
    <sheetView tabSelected="1" topLeftCell="E1" zoomScale="130" zoomScaleNormal="130" workbookViewId="0">
      <pane ySplit="2" topLeftCell="A3" activePane="bottomLeft" state="frozen"/>
      <selection pane="bottomLeft" activeCell="P12" sqref="P12"/>
    </sheetView>
  </sheetViews>
  <sheetFormatPr defaultColWidth="10.625" defaultRowHeight="15.75" x14ac:dyDescent="0.25"/>
  <cols>
    <col min="1" max="1" width="18.5" bestFit="1" customWidth="1"/>
    <col min="2" max="2" width="12.875" style="24" customWidth="1"/>
    <col min="3" max="3" width="13.125" customWidth="1"/>
    <col min="4" max="4" width="13.125" style="24" customWidth="1"/>
    <col min="5" max="5" width="13.125" customWidth="1"/>
    <col min="6" max="6" width="13.125" style="24" customWidth="1"/>
    <col min="7" max="7" width="13.125" customWidth="1"/>
    <col min="9" max="9" width="13.5" customWidth="1"/>
    <col min="10" max="10" width="12.375" style="24" customWidth="1"/>
    <col min="11" max="11" width="14.125" customWidth="1"/>
    <col min="12" max="12" width="14.125" style="24" customWidth="1"/>
    <col min="13" max="13" width="14.125" customWidth="1"/>
    <col min="14" max="14" width="14.125" style="24" customWidth="1"/>
    <col min="15" max="16" width="14.125" customWidth="1"/>
    <col min="17" max="17" width="9" bestFit="1" customWidth="1"/>
    <col min="18" max="18" width="9.625" bestFit="1" customWidth="1"/>
    <col min="19" max="19" width="12.5" bestFit="1" customWidth="1"/>
    <col min="20" max="20" width="9.625" bestFit="1" customWidth="1"/>
    <col min="21" max="21" width="12.5" bestFit="1" customWidth="1"/>
    <col min="22" max="22" width="14.5" customWidth="1"/>
  </cols>
  <sheetData>
    <row r="1" spans="1:33" x14ac:dyDescent="0.25">
      <c r="A1" t="s">
        <v>7</v>
      </c>
      <c r="I1" t="s">
        <v>8</v>
      </c>
      <c r="R1" s="27" t="s">
        <v>50</v>
      </c>
      <c r="S1" s="27"/>
      <c r="T1" s="27" t="s">
        <v>51</v>
      </c>
      <c r="U1" s="27"/>
      <c r="W1" s="11" t="s">
        <v>47</v>
      </c>
      <c r="X1" s="12"/>
      <c r="Y1" s="12"/>
      <c r="Z1" s="12"/>
      <c r="AA1" s="12"/>
      <c r="AB1" s="12"/>
      <c r="AC1" s="12"/>
      <c r="AD1" s="12"/>
      <c r="AE1" s="12"/>
      <c r="AF1" s="12"/>
      <c r="AG1" s="13"/>
    </row>
    <row r="2" spans="1:33" ht="63" x14ac:dyDescent="0.25">
      <c r="A2" s="5" t="s">
        <v>1</v>
      </c>
      <c r="B2" s="25" t="s">
        <v>2</v>
      </c>
      <c r="C2" s="5" t="s">
        <v>3</v>
      </c>
      <c r="D2" s="26" t="s">
        <v>55</v>
      </c>
      <c r="E2" s="7" t="s">
        <v>56</v>
      </c>
      <c r="F2" s="26" t="s">
        <v>58</v>
      </c>
      <c r="G2" s="7" t="s">
        <v>59</v>
      </c>
      <c r="I2" s="5" t="s">
        <v>1</v>
      </c>
      <c r="J2" s="25" t="s">
        <v>2</v>
      </c>
      <c r="K2" s="5" t="s">
        <v>3</v>
      </c>
      <c r="L2" s="26" t="s">
        <v>55</v>
      </c>
      <c r="M2" s="7" t="s">
        <v>56</v>
      </c>
      <c r="N2" s="26" t="s">
        <v>58</v>
      </c>
      <c r="O2" s="7" t="s">
        <v>59</v>
      </c>
      <c r="P2" s="7"/>
      <c r="Q2" s="7"/>
      <c r="R2" s="7" t="s">
        <v>52</v>
      </c>
      <c r="S2" s="7" t="s">
        <v>53</v>
      </c>
      <c r="T2" s="7" t="s">
        <v>52</v>
      </c>
      <c r="U2" s="7" t="s">
        <v>53</v>
      </c>
      <c r="W2" s="22" t="s">
        <v>1</v>
      </c>
      <c r="X2" s="7" t="s">
        <v>24</v>
      </c>
      <c r="Y2" s="5" t="s">
        <v>2</v>
      </c>
      <c r="Z2" s="7" t="s">
        <v>25</v>
      </c>
      <c r="AA2" s="5" t="s">
        <v>3</v>
      </c>
      <c r="AC2" s="5" t="s">
        <v>1</v>
      </c>
      <c r="AD2" s="7" t="s">
        <v>24</v>
      </c>
      <c r="AE2" s="5" t="s">
        <v>2</v>
      </c>
      <c r="AF2" s="7" t="s">
        <v>25</v>
      </c>
      <c r="AG2" s="23" t="s">
        <v>3</v>
      </c>
    </row>
    <row r="3" spans="1:33" x14ac:dyDescent="0.25">
      <c r="A3">
        <v>0</v>
      </c>
      <c r="B3" s="24">
        <v>46.320999999999998</v>
      </c>
      <c r="C3">
        <v>48.417999999999999</v>
      </c>
      <c r="D3" s="24">
        <f>R$4+(R$3-R$4)*EXP(-A3/R$5)</f>
        <v>46.320999999999998</v>
      </c>
      <c r="E3">
        <f>S$4+(S$3-S$4)*EXP(-A3/S$5)</f>
        <v>48.417999999999999</v>
      </c>
      <c r="F3" s="24">
        <f t="shared" ref="F3:F34" si="0">(D3-B3)^2</f>
        <v>0</v>
      </c>
      <c r="G3">
        <f>(C3-E3)^2</f>
        <v>0</v>
      </c>
      <c r="I3">
        <v>0</v>
      </c>
      <c r="J3" s="24">
        <v>39.914000000000001</v>
      </c>
      <c r="K3">
        <v>43.262</v>
      </c>
      <c r="L3" s="24">
        <f>T$4+(T$3-T$4)*EXP(-I3/T$5)</f>
        <v>39.914000000000001</v>
      </c>
      <c r="M3">
        <f>U$4+(U$3-U$4)*EXP(-I3/U$5)</f>
        <v>43.262</v>
      </c>
      <c r="N3" s="24">
        <f>(J3-L3)^2</f>
        <v>0</v>
      </c>
      <c r="O3" s="24">
        <f>(K3-M3)^2</f>
        <v>0</v>
      </c>
      <c r="Q3" t="s">
        <v>54</v>
      </c>
      <c r="R3">
        <f>B3</f>
        <v>46.320999999999998</v>
      </c>
      <c r="S3">
        <f>C3</f>
        <v>48.417999999999999</v>
      </c>
      <c r="T3">
        <f>J3</f>
        <v>39.914000000000001</v>
      </c>
      <c r="U3">
        <f>K3</f>
        <v>43.262</v>
      </c>
      <c r="W3" s="14">
        <v>89228200</v>
      </c>
      <c r="X3">
        <v>1.45</v>
      </c>
      <c r="Y3">
        <v>43.116999999999997</v>
      </c>
      <c r="Z3">
        <v>1.4990000000000001</v>
      </c>
      <c r="AA3">
        <v>49.707000000000001</v>
      </c>
      <c r="AC3">
        <v>432765152</v>
      </c>
      <c r="AD3">
        <v>1.4410000000000001</v>
      </c>
      <c r="AE3">
        <v>39.914000000000001</v>
      </c>
      <c r="AF3">
        <v>1.466</v>
      </c>
      <c r="AG3" s="15">
        <v>43.262</v>
      </c>
    </row>
    <row r="4" spans="1:33" x14ac:dyDescent="0.25">
      <c r="A4">
        <v>1.0025679999999999</v>
      </c>
      <c r="B4" s="24">
        <v>46.320999999999998</v>
      </c>
      <c r="C4">
        <v>49.061999999999998</v>
      </c>
      <c r="D4" s="24">
        <f t="shared" ref="D4:D35" si="1">$R$4+($R$3-$R$4)*EXP(-A4/$R$5)</f>
        <v>46.069431556103446</v>
      </c>
      <c r="E4">
        <f t="shared" ref="E4:E67" si="2">S$4+(S$3-S$4)*EXP(-A4/S$5)</f>
        <v>47.949873477020184</v>
      </c>
      <c r="F4" s="24">
        <f t="shared" si="0"/>
        <v>6.3286681964532729E-2</v>
      </c>
      <c r="G4">
        <f t="shared" ref="G4:G67" si="3">(C4-E4)^2</f>
        <v>1.2368254031151709</v>
      </c>
      <c r="I4">
        <v>3.848E-2</v>
      </c>
      <c r="J4" s="24">
        <v>38.845999999999997</v>
      </c>
      <c r="K4">
        <v>43.262</v>
      </c>
      <c r="L4" s="24">
        <f t="shared" ref="L4:L67" si="4">T$4+(T$3-T$4)*EXP(-I4/T$5)</f>
        <v>39.531912829374946</v>
      </c>
      <c r="M4">
        <f t="shared" ref="M4:M67" si="5">U$4+(U$3-U$4)*EXP(-I4/U$5)</f>
        <v>42.681195735958504</v>
      </c>
      <c r="N4" s="24">
        <f t="shared" ref="N4:N67" si="6">(J4-L4)^2</f>
        <v>0.47047640950114822</v>
      </c>
      <c r="O4" s="24">
        <f t="shared" ref="O4:O67" si="7">(K4-M4)^2</f>
        <v>0.33733359312878469</v>
      </c>
      <c r="Q4" t="s">
        <v>48</v>
      </c>
      <c r="R4">
        <f>B190</f>
        <v>0</v>
      </c>
      <c r="S4">
        <f>C263</f>
        <v>0</v>
      </c>
      <c r="T4">
        <f>J73</f>
        <v>20.690999999999999</v>
      </c>
      <c r="U4">
        <f>K73</f>
        <v>20.059000000000001</v>
      </c>
      <c r="W4" s="14">
        <v>90230768</v>
      </c>
      <c r="X4">
        <v>1.4530000000000001</v>
      </c>
      <c r="Y4">
        <v>44.185000000000002</v>
      </c>
      <c r="Z4">
        <v>1.502</v>
      </c>
      <c r="AA4">
        <v>50.351999999999997</v>
      </c>
      <c r="AC4">
        <v>432803632</v>
      </c>
      <c r="AD4">
        <v>1.4370000000000001</v>
      </c>
      <c r="AE4">
        <v>38.845999999999997</v>
      </c>
      <c r="AF4">
        <v>1.466</v>
      </c>
      <c r="AG4" s="15">
        <v>43.262</v>
      </c>
    </row>
    <row r="5" spans="1:33" x14ac:dyDescent="0.25">
      <c r="A5">
        <v>2.005144</v>
      </c>
      <c r="B5" s="24">
        <v>46.320999999999998</v>
      </c>
      <c r="C5">
        <v>48.417999999999999</v>
      </c>
      <c r="D5" s="24">
        <f t="shared" si="1"/>
        <v>45.819227384440119</v>
      </c>
      <c r="E5">
        <f t="shared" si="2"/>
        <v>47.486269325829795</v>
      </c>
      <c r="F5" s="24">
        <f t="shared" si="0"/>
        <v>0.25177575772580252</v>
      </c>
      <c r="G5">
        <f t="shared" si="3"/>
        <v>0.86812204918966296</v>
      </c>
      <c r="I5">
        <v>7.6960000000000001E-2</v>
      </c>
      <c r="J5" s="24">
        <v>39.914000000000001</v>
      </c>
      <c r="K5">
        <v>43.262</v>
      </c>
      <c r="L5" s="24">
        <f t="shared" si="4"/>
        <v>39.157420238469818</v>
      </c>
      <c r="M5">
        <f t="shared" si="5"/>
        <v>42.11492983303966</v>
      </c>
      <c r="N5" s="24">
        <f t="shared" si="6"/>
        <v>0.57241293555706896</v>
      </c>
      <c r="O5" s="24">
        <f t="shared" si="7"/>
        <v>1.3157699679304224</v>
      </c>
      <c r="Q5" t="s">
        <v>49</v>
      </c>
      <c r="R5">
        <v>184.09992094447094</v>
      </c>
      <c r="S5">
        <v>103.19281377522863</v>
      </c>
      <c r="T5">
        <v>1.9166440036006316</v>
      </c>
      <c r="U5">
        <v>1.5179460757583554</v>
      </c>
      <c r="W5" s="14">
        <v>91233344</v>
      </c>
      <c r="X5">
        <v>1.45</v>
      </c>
      <c r="Y5">
        <v>43.116999999999997</v>
      </c>
      <c r="Z5">
        <v>1.502</v>
      </c>
      <c r="AA5">
        <v>50.351999999999997</v>
      </c>
      <c r="AC5">
        <v>432842112</v>
      </c>
      <c r="AD5">
        <v>1.4410000000000001</v>
      </c>
      <c r="AE5">
        <v>39.914000000000001</v>
      </c>
      <c r="AF5">
        <v>1.466</v>
      </c>
      <c r="AG5" s="15">
        <v>43.262</v>
      </c>
    </row>
    <row r="6" spans="1:33" x14ac:dyDescent="0.25">
      <c r="A6">
        <v>3.0077199999999999</v>
      </c>
      <c r="B6" s="24">
        <v>46.320999999999998</v>
      </c>
      <c r="C6">
        <v>49.061999999999998</v>
      </c>
      <c r="D6" s="24">
        <f t="shared" si="1"/>
        <v>45.570382077546839</v>
      </c>
      <c r="E6">
        <f t="shared" si="2"/>
        <v>47.027147539104959</v>
      </c>
      <c r="F6" s="24">
        <f t="shared" si="0"/>
        <v>0.56342726550789701</v>
      </c>
      <c r="G6">
        <f t="shared" si="3"/>
        <v>4.1406245376105941</v>
      </c>
      <c r="I6">
        <v>0.11544</v>
      </c>
      <c r="J6" s="24">
        <v>39.914000000000001</v>
      </c>
      <c r="K6">
        <v>43.905999999999999</v>
      </c>
      <c r="L6" s="24">
        <f t="shared" si="4"/>
        <v>38.790371273142327</v>
      </c>
      <c r="M6">
        <f t="shared" si="5"/>
        <v>41.562838375278616</v>
      </c>
      <c r="N6" s="24">
        <f t="shared" si="6"/>
        <v>1.2625415158197986</v>
      </c>
      <c r="O6" s="24">
        <f t="shared" si="7"/>
        <v>5.4904063995669485</v>
      </c>
      <c r="Q6" t="s">
        <v>57</v>
      </c>
      <c r="R6">
        <f>SUM(F3:F190)</f>
        <v>2622.1703443210527</v>
      </c>
      <c r="S6">
        <f>SUM(G3:G263)</f>
        <v>884.50754630905089</v>
      </c>
      <c r="T6">
        <f>SUM(N3:N73)</f>
        <v>1502.4283712909066</v>
      </c>
      <c r="U6">
        <f>SUM(O3:O73)</f>
        <v>2720.3004570844219</v>
      </c>
      <c r="W6" s="14">
        <v>92235920</v>
      </c>
      <c r="X6">
        <v>1.45</v>
      </c>
      <c r="Y6">
        <v>43.116999999999997</v>
      </c>
      <c r="Z6">
        <v>1.4990000000000001</v>
      </c>
      <c r="AA6">
        <v>49.707000000000001</v>
      </c>
      <c r="AC6">
        <v>432880592</v>
      </c>
      <c r="AD6">
        <v>1.4410000000000001</v>
      </c>
      <c r="AE6">
        <v>39.914000000000001</v>
      </c>
      <c r="AF6">
        <v>1.47</v>
      </c>
      <c r="AG6" s="15">
        <v>43.905999999999999</v>
      </c>
    </row>
    <row r="7" spans="1:33" x14ac:dyDescent="0.25">
      <c r="A7">
        <v>4.0102799999999998</v>
      </c>
      <c r="B7" s="24">
        <v>45.253</v>
      </c>
      <c r="C7">
        <v>49.061999999999998</v>
      </c>
      <c r="D7" s="24">
        <f t="shared" si="1"/>
        <v>45.32289219437876</v>
      </c>
      <c r="E7">
        <f t="shared" si="2"/>
        <v>46.572472000070668</v>
      </c>
      <c r="F7" s="24">
        <f t="shared" si="0"/>
        <v>4.8849188350783149E-3</v>
      </c>
      <c r="G7">
        <f t="shared" si="3"/>
        <v>6.1977496624321269</v>
      </c>
      <c r="I7">
        <v>0.15392</v>
      </c>
      <c r="J7" s="24">
        <v>39.914000000000001</v>
      </c>
      <c r="K7">
        <v>43.905999999999999</v>
      </c>
      <c r="L7" s="24">
        <f t="shared" si="4"/>
        <v>38.430617979699718</v>
      </c>
      <c r="M7">
        <f t="shared" si="5"/>
        <v>41.024566556047446</v>
      </c>
      <c r="N7" s="24">
        <f t="shared" si="6"/>
        <v>2.2004222181501492</v>
      </c>
      <c r="O7" s="24">
        <f t="shared" si="7"/>
        <v>8.3026586919282668</v>
      </c>
      <c r="W7" s="14">
        <v>93238480</v>
      </c>
      <c r="X7">
        <v>1.45</v>
      </c>
      <c r="Y7">
        <v>43.116999999999997</v>
      </c>
      <c r="Z7">
        <v>1.4990000000000001</v>
      </c>
      <c r="AA7">
        <v>49.707000000000001</v>
      </c>
      <c r="AC7">
        <v>432919072</v>
      </c>
      <c r="AD7">
        <v>1.4410000000000001</v>
      </c>
      <c r="AE7">
        <v>39.914000000000001</v>
      </c>
      <c r="AF7">
        <v>1.47</v>
      </c>
      <c r="AG7" s="15">
        <v>43.905999999999999</v>
      </c>
    </row>
    <row r="8" spans="1:33" x14ac:dyDescent="0.25">
      <c r="A8">
        <v>5.0128399999999997</v>
      </c>
      <c r="B8" s="24">
        <v>46.320999999999998</v>
      </c>
      <c r="C8">
        <v>49.061999999999998</v>
      </c>
      <c r="D8" s="24">
        <f t="shared" si="1"/>
        <v>45.076746413223383</v>
      </c>
      <c r="E8">
        <f t="shared" si="2"/>
        <v>46.122192429250781</v>
      </c>
      <c r="F8" s="24">
        <f t="shared" si="0"/>
        <v>1.5481669882064724</v>
      </c>
      <c r="G8">
        <f t="shared" si="3"/>
        <v>8.6424685530344121</v>
      </c>
      <c r="I8">
        <v>0.19239999999999999</v>
      </c>
      <c r="J8" s="24">
        <v>38.845999999999997</v>
      </c>
      <c r="K8">
        <v>43.905999999999999</v>
      </c>
      <c r="L8" s="24">
        <f t="shared" si="4"/>
        <v>38.078015345260091</v>
      </c>
      <c r="M8">
        <f t="shared" si="5"/>
        <v>40.499768450035376</v>
      </c>
      <c r="N8" s="24">
        <f t="shared" si="6"/>
        <v>0.58980042991597137</v>
      </c>
      <c r="O8" s="24">
        <f t="shared" si="7"/>
        <v>11.6024133719744</v>
      </c>
      <c r="W8" s="14">
        <v>94241040</v>
      </c>
      <c r="X8">
        <v>1.45</v>
      </c>
      <c r="Y8">
        <v>43.116999999999997</v>
      </c>
      <c r="Z8">
        <v>1.4950000000000001</v>
      </c>
      <c r="AA8">
        <v>49.061999999999998</v>
      </c>
      <c r="AC8">
        <v>432957552</v>
      </c>
      <c r="AD8">
        <v>1.4370000000000001</v>
      </c>
      <c r="AE8">
        <v>38.845999999999997</v>
      </c>
      <c r="AF8">
        <v>1.47</v>
      </c>
      <c r="AG8" s="15">
        <v>43.905999999999999</v>
      </c>
    </row>
    <row r="9" spans="1:33" x14ac:dyDescent="0.25">
      <c r="A9">
        <v>6.0153999999999996</v>
      </c>
      <c r="B9" s="24">
        <v>47.389000000000003</v>
      </c>
      <c r="C9">
        <v>48.417999999999999</v>
      </c>
      <c r="D9" s="24">
        <f t="shared" si="1"/>
        <v>44.831937434347104</v>
      </c>
      <c r="E9">
        <f t="shared" si="2"/>
        <v>45.676266324828326</v>
      </c>
      <c r="F9" s="24">
        <f t="shared" si="0"/>
        <v>6.5385689646633862</v>
      </c>
      <c r="G9">
        <f t="shared" si="3"/>
        <v>7.5171035455703699</v>
      </c>
      <c r="I9">
        <v>0.23088</v>
      </c>
      <c r="J9" s="24">
        <v>38.845999999999997</v>
      </c>
      <c r="K9">
        <v>43.262</v>
      </c>
      <c r="L9" s="24">
        <f t="shared" si="4"/>
        <v>37.732421239299271</v>
      </c>
      <c r="M9">
        <f t="shared" si="5"/>
        <v>39.988106790936754</v>
      </c>
      <c r="N9" s="24">
        <f t="shared" si="6"/>
        <v>1.2400576562837646</v>
      </c>
      <c r="O9" s="24">
        <f t="shared" si="7"/>
        <v>10.718376744350438</v>
      </c>
      <c r="W9" s="14">
        <v>95243600</v>
      </c>
      <c r="X9">
        <v>1.444</v>
      </c>
      <c r="Y9">
        <v>40.981999999999999</v>
      </c>
      <c r="Z9">
        <v>1.4950000000000001</v>
      </c>
      <c r="AA9">
        <v>49.061999999999998</v>
      </c>
      <c r="AC9">
        <v>432996032</v>
      </c>
      <c r="AD9">
        <v>1.4370000000000001</v>
      </c>
      <c r="AE9">
        <v>38.845999999999997</v>
      </c>
      <c r="AF9">
        <v>1.466</v>
      </c>
      <c r="AG9" s="15">
        <v>43.262</v>
      </c>
    </row>
    <row r="10" spans="1:33" x14ac:dyDescent="0.25">
      <c r="A10">
        <v>7.0179679999999998</v>
      </c>
      <c r="B10" s="24">
        <v>46.320999999999998</v>
      </c>
      <c r="C10">
        <v>48.417999999999999</v>
      </c>
      <c r="D10" s="24">
        <f t="shared" si="1"/>
        <v>44.588456060084333</v>
      </c>
      <c r="E10">
        <f t="shared" si="2"/>
        <v>45.234648089103139</v>
      </c>
      <c r="F10" s="24">
        <f t="shared" si="0"/>
        <v>3.0017085037384956</v>
      </c>
      <c r="G10">
        <f t="shared" si="3"/>
        <v>10.133729388610691</v>
      </c>
      <c r="I10">
        <v>0.26935999999999999</v>
      </c>
      <c r="J10" s="24">
        <v>38.845999999999997</v>
      </c>
      <c r="K10">
        <v>43.905999999999999</v>
      </c>
      <c r="L10" s="24">
        <f t="shared" si="4"/>
        <v>37.393696356359371</v>
      </c>
      <c r="M10">
        <f t="shared" si="5"/>
        <v>39.489252754703742</v>
      </c>
      <c r="N10" s="24">
        <f t="shared" si="6"/>
        <v>2.109185873331838</v>
      </c>
      <c r="O10" s="24">
        <f t="shared" si="7"/>
        <v>19.507656228832076</v>
      </c>
      <c r="W10" s="14">
        <v>96246168</v>
      </c>
      <c r="X10">
        <v>1.4470000000000001</v>
      </c>
      <c r="Y10">
        <v>42.048999999999999</v>
      </c>
      <c r="Z10">
        <v>1.4990000000000001</v>
      </c>
      <c r="AA10">
        <v>49.707000000000001</v>
      </c>
      <c r="AC10">
        <v>433034512</v>
      </c>
      <c r="AD10">
        <v>1.4370000000000001</v>
      </c>
      <c r="AE10">
        <v>38.845999999999997</v>
      </c>
      <c r="AF10">
        <v>1.47</v>
      </c>
      <c r="AG10" s="15">
        <v>43.905999999999999</v>
      </c>
    </row>
    <row r="11" spans="1:33" x14ac:dyDescent="0.25">
      <c r="A11">
        <v>8.0205280000000005</v>
      </c>
      <c r="B11" s="24">
        <v>47.389000000000003</v>
      </c>
      <c r="C11">
        <v>48.417999999999999</v>
      </c>
      <c r="D11" s="24">
        <f t="shared" si="1"/>
        <v>44.346298955450514</v>
      </c>
      <c r="E11">
        <f t="shared" si="2"/>
        <v>44.797303085648757</v>
      </c>
      <c r="F11" s="24">
        <f t="shared" si="0"/>
        <v>9.2580296465025498</v>
      </c>
      <c r="G11">
        <f t="shared" si="3"/>
        <v>13.109446145592608</v>
      </c>
      <c r="I11">
        <v>0.30784</v>
      </c>
      <c r="J11" s="24">
        <v>38.845999999999997</v>
      </c>
      <c r="K11">
        <v>44.551000000000002</v>
      </c>
      <c r="L11" s="24">
        <f t="shared" si="4"/>
        <v>37.061704159896237</v>
      </c>
      <c r="M11">
        <f t="shared" si="5"/>
        <v>39.002885748224585</v>
      </c>
      <c r="N11" s="24">
        <f t="shared" si="6"/>
        <v>3.1837116450115799</v>
      </c>
      <c r="O11" s="24">
        <f t="shared" si="7"/>
        <v>30.781571750753489</v>
      </c>
      <c r="W11" s="14">
        <v>97248728</v>
      </c>
      <c r="X11">
        <v>1.45</v>
      </c>
      <c r="Y11">
        <v>43.116999999999997</v>
      </c>
      <c r="Z11">
        <v>1.4990000000000001</v>
      </c>
      <c r="AA11">
        <v>49.707000000000001</v>
      </c>
      <c r="AC11">
        <v>433072992</v>
      </c>
      <c r="AD11">
        <v>1.4370000000000001</v>
      </c>
      <c r="AE11">
        <v>38.845999999999997</v>
      </c>
      <c r="AF11">
        <v>1.4730000000000001</v>
      </c>
      <c r="AG11" s="15">
        <v>44.551000000000002</v>
      </c>
    </row>
    <row r="12" spans="1:33" x14ac:dyDescent="0.25">
      <c r="A12">
        <v>9.0230960000000007</v>
      </c>
      <c r="B12" s="24">
        <v>46.320999999999998</v>
      </c>
      <c r="C12">
        <v>48.417999999999999</v>
      </c>
      <c r="D12" s="24">
        <f t="shared" si="1"/>
        <v>44.105455074256369</v>
      </c>
      <c r="E12">
        <f t="shared" si="2"/>
        <v>44.364183053174102</v>
      </c>
      <c r="F12" s="24">
        <f t="shared" si="0"/>
        <v>4.9086393179883414</v>
      </c>
      <c r="G12">
        <f t="shared" si="3"/>
        <v>16.433431838372837</v>
      </c>
      <c r="I12">
        <v>0.34632000000000002</v>
      </c>
      <c r="J12" s="24">
        <v>39.914000000000001</v>
      </c>
      <c r="K12">
        <v>44.551000000000002</v>
      </c>
      <c r="L12" s="24">
        <f t="shared" si="4"/>
        <v>36.736310827242924</v>
      </c>
      <c r="M12">
        <f t="shared" si="5"/>
        <v>38.528693203291446</v>
      </c>
      <c r="N12" s="24">
        <f t="shared" si="6"/>
        <v>10.097708478657557</v>
      </c>
      <c r="O12" s="24">
        <f t="shared" si="7"/>
        <v>36.268179153682063</v>
      </c>
      <c r="W12" s="14">
        <v>98251296</v>
      </c>
      <c r="X12">
        <v>1.45</v>
      </c>
      <c r="Y12">
        <v>43.116999999999997</v>
      </c>
      <c r="Z12">
        <v>1.4990000000000001</v>
      </c>
      <c r="AA12">
        <v>49.707000000000001</v>
      </c>
      <c r="AC12">
        <v>433111472</v>
      </c>
      <c r="AD12">
        <v>1.4410000000000001</v>
      </c>
      <c r="AE12">
        <v>39.914000000000001</v>
      </c>
      <c r="AF12">
        <v>1.4730000000000001</v>
      </c>
      <c r="AG12" s="15">
        <v>44.551000000000002</v>
      </c>
    </row>
    <row r="13" spans="1:33" x14ac:dyDescent="0.25">
      <c r="A13">
        <v>10.025656</v>
      </c>
      <c r="B13" s="24">
        <v>46.320999999999998</v>
      </c>
      <c r="C13">
        <v>49.061999999999998</v>
      </c>
      <c r="D13" s="24">
        <f t="shared" si="1"/>
        <v>43.865921117643325</v>
      </c>
      <c r="E13">
        <f t="shared" si="2"/>
        <v>43.935254021772721</v>
      </c>
      <c r="F13" s="24">
        <f t="shared" si="0"/>
        <v>6.0274123185936928</v>
      </c>
      <c r="G13">
        <f t="shared" si="3"/>
        <v>26.283524325269557</v>
      </c>
      <c r="I13">
        <v>0.38480799999999998</v>
      </c>
      <c r="J13" s="24">
        <v>39.914000000000001</v>
      </c>
      <c r="K13">
        <v>43.905999999999999</v>
      </c>
      <c r="L13" s="24">
        <f t="shared" si="4"/>
        <v>36.417319554463703</v>
      </c>
      <c r="M13">
        <f t="shared" si="5"/>
        <v>38.066275472101772</v>
      </c>
      <c r="N13" s="24">
        <f t="shared" si="6"/>
        <v>12.22677413819593</v>
      </c>
      <c r="O13" s="24">
        <f t="shared" si="7"/>
        <v>34.102382561736171</v>
      </c>
      <c r="W13" s="14">
        <v>99253856</v>
      </c>
      <c r="X13">
        <v>1.45</v>
      </c>
      <c r="Y13">
        <v>43.116999999999997</v>
      </c>
      <c r="Z13">
        <v>1.4950000000000001</v>
      </c>
      <c r="AA13">
        <v>49.061999999999998</v>
      </c>
      <c r="AC13">
        <v>433149960</v>
      </c>
      <c r="AD13">
        <v>1.4410000000000001</v>
      </c>
      <c r="AE13">
        <v>39.914000000000001</v>
      </c>
      <c r="AF13">
        <v>1.47</v>
      </c>
      <c r="AG13" s="15">
        <v>43.905999999999999</v>
      </c>
    </row>
    <row r="14" spans="1:33" x14ac:dyDescent="0.25">
      <c r="A14">
        <v>11.028224</v>
      </c>
      <c r="B14" s="24">
        <v>47.389000000000003</v>
      </c>
      <c r="C14">
        <v>48.417999999999999</v>
      </c>
      <c r="D14" s="24">
        <f t="shared" si="1"/>
        <v>43.627686159079083</v>
      </c>
      <c r="E14">
        <f t="shared" si="2"/>
        <v>43.510468658861257</v>
      </c>
      <c r="F14" s="24">
        <f t="shared" si="0"/>
        <v>14.147481809903283</v>
      </c>
      <c r="G14">
        <f t="shared" si="3"/>
        <v>24.083863864259026</v>
      </c>
      <c r="I14">
        <v>0.42327999999999999</v>
      </c>
      <c r="J14" s="24">
        <v>38.845999999999997</v>
      </c>
      <c r="K14">
        <v>43.905999999999999</v>
      </c>
      <c r="L14" s="24">
        <f t="shared" si="4"/>
        <v>36.104798709500997</v>
      </c>
      <c r="M14">
        <f t="shared" si="5"/>
        <v>37.615620149530905</v>
      </c>
      <c r="N14" s="24">
        <f t="shared" si="6"/>
        <v>7.5141845150333788</v>
      </c>
      <c r="O14" s="24">
        <f t="shared" si="7"/>
        <v>39.568878663187583</v>
      </c>
      <c r="W14" s="14">
        <v>100256424</v>
      </c>
      <c r="X14">
        <v>1.45</v>
      </c>
      <c r="Y14">
        <v>43.116999999999997</v>
      </c>
      <c r="Z14">
        <v>1.4950000000000001</v>
      </c>
      <c r="AA14">
        <v>49.061999999999998</v>
      </c>
      <c r="AC14">
        <v>433188432</v>
      </c>
      <c r="AD14">
        <v>1.4370000000000001</v>
      </c>
      <c r="AE14">
        <v>38.845999999999997</v>
      </c>
      <c r="AF14">
        <v>1.47</v>
      </c>
      <c r="AG14" s="15">
        <v>43.905999999999999</v>
      </c>
    </row>
    <row r="15" spans="1:33" x14ac:dyDescent="0.25">
      <c r="A15">
        <v>12.030832</v>
      </c>
      <c r="B15" s="24">
        <v>48.457000000000001</v>
      </c>
      <c r="C15">
        <v>48.417999999999999</v>
      </c>
      <c r="D15" s="24">
        <f t="shared" si="1"/>
        <v>43.390735622259484</v>
      </c>
      <c r="E15">
        <f t="shared" si="2"/>
        <v>43.089773605071684</v>
      </c>
      <c r="F15" s="24">
        <f t="shared" si="0"/>
        <v>25.667034745162503</v>
      </c>
      <c r="G15">
        <f t="shared" si="3"/>
        <v>28.389996515610786</v>
      </c>
      <c r="I15">
        <v>0.46176</v>
      </c>
      <c r="J15" s="24">
        <v>42.048999999999999</v>
      </c>
      <c r="K15">
        <v>43.262</v>
      </c>
      <c r="L15" s="24">
        <f t="shared" si="4"/>
        <v>35.79842536832129</v>
      </c>
      <c r="M15">
        <f t="shared" si="5"/>
        <v>37.176152845949289</v>
      </c>
      <c r="N15" s="24">
        <f t="shared" si="6"/>
        <v>39.06968322618544</v>
      </c>
      <c r="O15" s="24">
        <f t="shared" si="7"/>
        <v>37.037535582467143</v>
      </c>
      <c r="W15" s="14">
        <v>101259032</v>
      </c>
      <c r="X15">
        <v>1.4470000000000001</v>
      </c>
      <c r="Y15">
        <v>42.048999999999999</v>
      </c>
      <c r="Z15">
        <v>1.4990000000000001</v>
      </c>
      <c r="AA15">
        <v>49.707000000000001</v>
      </c>
      <c r="AC15">
        <v>433226912</v>
      </c>
      <c r="AD15">
        <v>1.4470000000000001</v>
      </c>
      <c r="AE15">
        <v>42.048999999999999</v>
      </c>
      <c r="AF15">
        <v>1.466</v>
      </c>
      <c r="AG15" s="15">
        <v>43.262</v>
      </c>
    </row>
    <row r="16" spans="1:33" x14ac:dyDescent="0.25">
      <c r="A16">
        <v>13.033440000000001</v>
      </c>
      <c r="B16" s="24">
        <v>47.389000000000003</v>
      </c>
      <c r="C16">
        <v>46.484000000000002</v>
      </c>
      <c r="D16" s="24">
        <f t="shared" si="1"/>
        <v>43.155072010368578</v>
      </c>
      <c r="E16">
        <f t="shared" si="2"/>
        <v>42.67314617761982</v>
      </c>
      <c r="F16" s="24">
        <f t="shared" si="0"/>
        <v>17.926146221384403</v>
      </c>
      <c r="G16">
        <f t="shared" si="3"/>
        <v>14.52260685554964</v>
      </c>
      <c r="I16">
        <v>0.50024000000000002</v>
      </c>
      <c r="J16" s="24">
        <v>39.914000000000001</v>
      </c>
      <c r="K16">
        <v>43.905999999999999</v>
      </c>
      <c r="L16" s="24">
        <f t="shared" si="4"/>
        <v>35.49814167616028</v>
      </c>
      <c r="M16">
        <f t="shared" si="5"/>
        <v>36.747686037296205</v>
      </c>
      <c r="N16" s="24">
        <f t="shared" si="6"/>
        <v>19.499804736224554</v>
      </c>
      <c r="O16" s="24">
        <f t="shared" si="7"/>
        <v>51.241458788640088</v>
      </c>
      <c r="W16" s="14">
        <v>102261640</v>
      </c>
      <c r="X16">
        <v>1.45</v>
      </c>
      <c r="Y16">
        <v>43.116999999999997</v>
      </c>
      <c r="Z16">
        <v>1.502</v>
      </c>
      <c r="AA16">
        <v>50.351999999999997</v>
      </c>
      <c r="AC16">
        <v>433265392</v>
      </c>
      <c r="AD16">
        <v>1.4410000000000001</v>
      </c>
      <c r="AE16">
        <v>39.914000000000001</v>
      </c>
      <c r="AF16">
        <v>1.47</v>
      </c>
      <c r="AG16" s="15">
        <v>43.905999999999999</v>
      </c>
    </row>
    <row r="17" spans="1:33" x14ac:dyDescent="0.25">
      <c r="A17">
        <v>14.036064</v>
      </c>
      <c r="B17" s="24">
        <v>47.389000000000003</v>
      </c>
      <c r="C17">
        <v>44.551000000000002</v>
      </c>
      <c r="D17" s="24">
        <f t="shared" si="1"/>
        <v>42.920684603656255</v>
      </c>
      <c r="E17">
        <f t="shared" si="2"/>
        <v>42.260540494864877</v>
      </c>
      <c r="F17" s="24">
        <f t="shared" si="0"/>
        <v>19.965842481202582</v>
      </c>
      <c r="G17">
        <f t="shared" si="3"/>
        <v>5.2462047446638422</v>
      </c>
      <c r="I17">
        <v>0.53871999999999998</v>
      </c>
      <c r="J17" s="24">
        <v>38.845999999999997</v>
      </c>
      <c r="K17">
        <v>44.551000000000002</v>
      </c>
      <c r="L17" s="24">
        <f t="shared" si="4"/>
        <v>35.203826591725566</v>
      </c>
      <c r="M17">
        <f t="shared" si="5"/>
        <v>36.329944365455873</v>
      </c>
      <c r="N17" s="24">
        <f t="shared" si="6"/>
        <v>13.265427135941383</v>
      </c>
      <c r="O17" s="24">
        <f t="shared" si="7"/>
        <v>67.585755746269768</v>
      </c>
      <c r="W17" s="14">
        <v>103264264</v>
      </c>
      <c r="X17">
        <v>1.45</v>
      </c>
      <c r="Y17">
        <v>43.116999999999997</v>
      </c>
      <c r="Z17">
        <v>1.4950000000000001</v>
      </c>
      <c r="AA17">
        <v>49.061999999999998</v>
      </c>
      <c r="AC17">
        <v>433303872</v>
      </c>
      <c r="AD17">
        <v>1.4370000000000001</v>
      </c>
      <c r="AE17">
        <v>38.845999999999997</v>
      </c>
      <c r="AF17">
        <v>1.4730000000000001</v>
      </c>
      <c r="AG17" s="15">
        <v>44.551000000000002</v>
      </c>
    </row>
    <row r="18" spans="1:33" x14ac:dyDescent="0.25">
      <c r="A18">
        <v>15.038672</v>
      </c>
      <c r="B18" s="24">
        <v>46.320999999999998</v>
      </c>
      <c r="C18">
        <v>43.262</v>
      </c>
      <c r="D18" s="24">
        <f t="shared" si="1"/>
        <v>42.687573931217244</v>
      </c>
      <c r="E18">
        <f t="shared" si="2"/>
        <v>41.851930776223234</v>
      </c>
      <c r="F18" s="24">
        <f t="shared" si="0"/>
        <v>13.201784997310096</v>
      </c>
      <c r="G18">
        <f t="shared" si="3"/>
        <v>1.9882952158424114</v>
      </c>
      <c r="I18">
        <v>0.57720000000000005</v>
      </c>
      <c r="J18" s="24">
        <v>40.981999999999999</v>
      </c>
      <c r="K18">
        <v>43.262</v>
      </c>
      <c r="L18" s="24">
        <f t="shared" si="4"/>
        <v>34.915361479609636</v>
      </c>
      <c r="M18">
        <f t="shared" si="5"/>
        <v>35.922659364919788</v>
      </c>
      <c r="N18" s="24">
        <f t="shared" si="6"/>
        <v>36.804102937084174</v>
      </c>
      <c r="O18" s="24">
        <f t="shared" si="7"/>
        <v>53.865920957739618</v>
      </c>
      <c r="W18" s="14">
        <v>104266872</v>
      </c>
      <c r="X18">
        <v>1.4530000000000001</v>
      </c>
      <c r="Y18">
        <v>44.185000000000002</v>
      </c>
      <c r="Z18">
        <v>1.4990000000000001</v>
      </c>
      <c r="AA18">
        <v>49.707000000000001</v>
      </c>
      <c r="AC18">
        <v>433342352</v>
      </c>
      <c r="AD18">
        <v>1.444</v>
      </c>
      <c r="AE18">
        <v>40.981999999999999</v>
      </c>
      <c r="AF18">
        <v>1.466</v>
      </c>
      <c r="AG18" s="15">
        <v>43.262</v>
      </c>
    </row>
    <row r="19" spans="1:33" x14ac:dyDescent="0.25">
      <c r="A19">
        <v>16.04128</v>
      </c>
      <c r="B19" s="24">
        <v>47.389000000000003</v>
      </c>
      <c r="C19">
        <v>41.328000000000003</v>
      </c>
      <c r="D19" s="24">
        <f t="shared" si="1"/>
        <v>42.455729328648907</v>
      </c>
      <c r="E19">
        <f t="shared" si="2"/>
        <v>41.4472718329435</v>
      </c>
      <c r="F19" s="24">
        <f t="shared" si="0"/>
        <v>24.337159516812893</v>
      </c>
      <c r="G19">
        <f t="shared" si="3"/>
        <v>1.4225770133701396E-2</v>
      </c>
      <c r="I19">
        <v>0.61568000000000001</v>
      </c>
      <c r="J19" s="24">
        <v>38.845999999999997</v>
      </c>
      <c r="K19">
        <v>43.905999999999999</v>
      </c>
      <c r="L19" s="24">
        <f t="shared" si="4"/>
        <v>34.632630062469119</v>
      </c>
      <c r="M19">
        <f t="shared" si="5"/>
        <v>35.525569290254992</v>
      </c>
      <c r="N19" s="24">
        <f t="shared" si="6"/>
        <v>17.752486230488955</v>
      </c>
      <c r="O19" s="24">
        <f t="shared" si="7"/>
        <v>70.231618880837189</v>
      </c>
      <c r="W19" s="14">
        <v>105269480</v>
      </c>
      <c r="X19">
        <v>1.4470000000000001</v>
      </c>
      <c r="Y19">
        <v>42.048999999999999</v>
      </c>
      <c r="Z19">
        <v>1.4990000000000001</v>
      </c>
      <c r="AA19">
        <v>49.707000000000001</v>
      </c>
      <c r="AC19">
        <v>433380832</v>
      </c>
      <c r="AD19">
        <v>1.4370000000000001</v>
      </c>
      <c r="AE19">
        <v>38.845999999999997</v>
      </c>
      <c r="AF19">
        <v>1.47</v>
      </c>
      <c r="AG19" s="15">
        <v>43.905999999999999</v>
      </c>
    </row>
    <row r="20" spans="1:33" x14ac:dyDescent="0.25">
      <c r="A20">
        <v>17.043880000000001</v>
      </c>
      <c r="B20" s="24">
        <v>46.320999999999998</v>
      </c>
      <c r="C20">
        <v>40.683999999999997</v>
      </c>
      <c r="D20" s="24">
        <f t="shared" si="1"/>
        <v>42.225145754556394</v>
      </c>
      <c r="E20">
        <f t="shared" si="2"/>
        <v>41.046528647797849</v>
      </c>
      <c r="F20" s="24">
        <f t="shared" si="0"/>
        <v>16.776021999918395</v>
      </c>
      <c r="G20">
        <f t="shared" si="3"/>
        <v>0.13142702047413901</v>
      </c>
      <c r="I20">
        <v>0.65415999999999996</v>
      </c>
      <c r="J20" s="24">
        <v>38.845999999999997</v>
      </c>
      <c r="K20">
        <v>43.262</v>
      </c>
      <c r="L20" s="24">
        <f t="shared" si="4"/>
        <v>34.355518374154599</v>
      </c>
      <c r="M20">
        <f t="shared" si="5"/>
        <v>35.138418947890933</v>
      </c>
      <c r="N20" s="24">
        <f t="shared" si="6"/>
        <v>20.164425232055127</v>
      </c>
      <c r="O20" s="24">
        <f t="shared" si="7"/>
        <v>65.992569110185457</v>
      </c>
      <c r="W20" s="14">
        <v>106272080</v>
      </c>
      <c r="X20">
        <v>1.45</v>
      </c>
      <c r="Y20">
        <v>43.116999999999997</v>
      </c>
      <c r="Z20">
        <v>1.4950000000000001</v>
      </c>
      <c r="AA20">
        <v>49.061999999999998</v>
      </c>
      <c r="AC20">
        <v>433419312</v>
      </c>
      <c r="AD20">
        <v>1.4370000000000001</v>
      </c>
      <c r="AE20">
        <v>38.845999999999997</v>
      </c>
      <c r="AF20">
        <v>1.466</v>
      </c>
      <c r="AG20" s="15">
        <v>43.262</v>
      </c>
    </row>
    <row r="21" spans="1:33" x14ac:dyDescent="0.25">
      <c r="A21">
        <v>18.046479999999999</v>
      </c>
      <c r="B21" s="24">
        <v>47.389000000000003</v>
      </c>
      <c r="C21">
        <v>39.395000000000003</v>
      </c>
      <c r="D21" s="24">
        <f t="shared" si="1"/>
        <v>41.995814515201317</v>
      </c>
      <c r="E21">
        <f t="shared" si="2"/>
        <v>40.649660147120883</v>
      </c>
      <c r="F21" s="24">
        <f t="shared" si="0"/>
        <v>29.086449673443234</v>
      </c>
      <c r="G21">
        <f t="shared" si="3"/>
        <v>1.5741720847733889</v>
      </c>
      <c r="I21">
        <v>0.69264000000000003</v>
      </c>
      <c r="J21" s="24">
        <v>39.914000000000001</v>
      </c>
      <c r="K21">
        <v>43.262</v>
      </c>
      <c r="L21" s="24">
        <f t="shared" si="4"/>
        <v>34.083914713771989</v>
      </c>
      <c r="M21">
        <f t="shared" si="5"/>
        <v>34.760959532116978</v>
      </c>
      <c r="N21" s="24">
        <f t="shared" si="6"/>
        <v>33.989894444692368</v>
      </c>
      <c r="O21" s="24">
        <f t="shared" si="7"/>
        <v>72.267689036584798</v>
      </c>
      <c r="W21" s="14">
        <v>107274680</v>
      </c>
      <c r="X21">
        <v>1.4530000000000001</v>
      </c>
      <c r="Y21">
        <v>44.185000000000002</v>
      </c>
      <c r="Z21">
        <v>1.4990000000000001</v>
      </c>
      <c r="AA21">
        <v>49.707000000000001</v>
      </c>
      <c r="AC21">
        <v>433457792</v>
      </c>
      <c r="AD21">
        <v>1.4410000000000001</v>
      </c>
      <c r="AE21">
        <v>39.914000000000001</v>
      </c>
      <c r="AF21">
        <v>1.466</v>
      </c>
      <c r="AG21" s="15">
        <v>43.262</v>
      </c>
    </row>
    <row r="22" spans="1:33" x14ac:dyDescent="0.25">
      <c r="A22">
        <v>19.049088000000001</v>
      </c>
      <c r="B22" s="24">
        <v>47.389000000000003</v>
      </c>
      <c r="C22">
        <v>38.75</v>
      </c>
      <c r="D22" s="24">
        <f t="shared" si="1"/>
        <v>41.767726993959201</v>
      </c>
      <c r="E22">
        <f t="shared" si="2"/>
        <v>40.25662574668268</v>
      </c>
      <c r="F22" s="24">
        <f t="shared" si="0"/>
        <v>31.598710208442995</v>
      </c>
      <c r="G22">
        <f t="shared" si="3"/>
        <v>2.2699211405671424</v>
      </c>
      <c r="I22">
        <v>0.73111999999999999</v>
      </c>
      <c r="J22" s="24">
        <v>39.914000000000001</v>
      </c>
      <c r="K22">
        <v>43.262</v>
      </c>
      <c r="L22" s="24">
        <f t="shared" si="4"/>
        <v>33.817709600657082</v>
      </c>
      <c r="M22">
        <f t="shared" si="5"/>
        <v>34.392948465185157</v>
      </c>
      <c r="N22" s="24">
        <f t="shared" si="6"/>
        <v>37.164756633120653</v>
      </c>
      <c r="O22" s="24">
        <f t="shared" si="7"/>
        <v>78.660075127201537</v>
      </c>
      <c r="W22" s="14">
        <v>108277288</v>
      </c>
      <c r="X22">
        <v>1.4470000000000001</v>
      </c>
      <c r="Y22">
        <v>42.048999999999999</v>
      </c>
      <c r="Z22">
        <v>1.4990000000000001</v>
      </c>
      <c r="AA22">
        <v>49.707000000000001</v>
      </c>
      <c r="AC22">
        <v>433496272</v>
      </c>
      <c r="AD22">
        <v>1.4410000000000001</v>
      </c>
      <c r="AE22">
        <v>39.914000000000001</v>
      </c>
      <c r="AF22">
        <v>1.466</v>
      </c>
      <c r="AG22" s="15">
        <v>43.262</v>
      </c>
    </row>
    <row r="23" spans="1:33" x14ac:dyDescent="0.25">
      <c r="A23">
        <v>20.051696</v>
      </c>
      <c r="B23" s="24">
        <v>47.389000000000003</v>
      </c>
      <c r="C23">
        <v>38.104999999999997</v>
      </c>
      <c r="D23" s="24">
        <f t="shared" si="1"/>
        <v>41.540878260866506</v>
      </c>
      <c r="E23">
        <f t="shared" si="2"/>
        <v>39.867391526599462</v>
      </c>
      <c r="F23" s="24">
        <f t="shared" si="0"/>
        <v>34.20052787572579</v>
      </c>
      <c r="G23">
        <f t="shared" si="3"/>
        <v>3.1060238930295943</v>
      </c>
      <c r="I23">
        <v>0.76959999999999995</v>
      </c>
      <c r="J23" s="24">
        <v>39.914000000000001</v>
      </c>
      <c r="K23">
        <v>43.905999999999999</v>
      </c>
      <c r="L23" s="24">
        <f t="shared" si="4"/>
        <v>33.556795730244986</v>
      </c>
      <c r="M23">
        <f t="shared" si="5"/>
        <v>34.034149241415363</v>
      </c>
      <c r="N23" s="24">
        <f t="shared" si="6"/>
        <v>40.414046127391408</v>
      </c>
      <c r="O23" s="24">
        <f t="shared" si="7"/>
        <v>97.453437399768035</v>
      </c>
      <c r="W23" s="14">
        <v>109279896</v>
      </c>
      <c r="X23">
        <v>1.4470000000000001</v>
      </c>
      <c r="Y23">
        <v>42.048999999999999</v>
      </c>
      <c r="Z23">
        <v>1.4990000000000001</v>
      </c>
      <c r="AA23">
        <v>49.707000000000001</v>
      </c>
      <c r="AC23">
        <v>433534752</v>
      </c>
      <c r="AD23">
        <v>1.4410000000000001</v>
      </c>
      <c r="AE23">
        <v>39.914000000000001</v>
      </c>
      <c r="AF23">
        <v>1.47</v>
      </c>
      <c r="AG23" s="15">
        <v>43.905999999999999</v>
      </c>
    </row>
    <row r="24" spans="1:33" x14ac:dyDescent="0.25">
      <c r="A24">
        <v>21.054303999999998</v>
      </c>
      <c r="B24" s="24">
        <v>46.320999999999998</v>
      </c>
      <c r="C24">
        <v>36.816000000000003</v>
      </c>
      <c r="D24" s="24">
        <f t="shared" si="1"/>
        <v>41.31526158782134</v>
      </c>
      <c r="E24">
        <f t="shared" si="2"/>
        <v>39.481920743597065</v>
      </c>
      <c r="F24" s="24">
        <f t="shared" si="0"/>
        <v>25.057417051160915</v>
      </c>
      <c r="G24">
        <f t="shared" si="3"/>
        <v>7.1071334111411169</v>
      </c>
      <c r="I24">
        <v>0.80808000000000002</v>
      </c>
      <c r="J24" s="24">
        <v>39.914000000000001</v>
      </c>
      <c r="K24">
        <v>43.262</v>
      </c>
      <c r="L24" s="24">
        <f t="shared" si="4"/>
        <v>33.301067930816728</v>
      </c>
      <c r="M24">
        <f t="shared" si="5"/>
        <v>33.684331275202787</v>
      </c>
      <c r="N24" s="24">
        <f t="shared" si="6"/>
        <v>43.730870551632563</v>
      </c>
      <c r="O24" s="24">
        <f t="shared" si="7"/>
        <v>91.731738201958677</v>
      </c>
      <c r="W24" s="14">
        <v>110282504</v>
      </c>
      <c r="X24">
        <v>1.4470000000000001</v>
      </c>
      <c r="Y24">
        <v>42.048999999999999</v>
      </c>
      <c r="Z24">
        <v>1.4990000000000001</v>
      </c>
      <c r="AA24">
        <v>49.707000000000001</v>
      </c>
      <c r="AC24">
        <v>433573232</v>
      </c>
      <c r="AD24">
        <v>1.4410000000000001</v>
      </c>
      <c r="AE24">
        <v>39.914000000000001</v>
      </c>
      <c r="AF24">
        <v>1.466</v>
      </c>
      <c r="AG24" s="15">
        <v>43.262</v>
      </c>
    </row>
    <row r="25" spans="1:33" x14ac:dyDescent="0.25">
      <c r="A25">
        <v>22.056912000000001</v>
      </c>
      <c r="B25" s="24">
        <v>47.389000000000003</v>
      </c>
      <c r="C25">
        <v>36.816000000000003</v>
      </c>
      <c r="D25" s="24">
        <f t="shared" si="1"/>
        <v>41.090870283263492</v>
      </c>
      <c r="E25">
        <f t="shared" si="2"/>
        <v>39.100177009665565</v>
      </c>
      <c r="F25" s="24">
        <f t="shared" si="0"/>
        <v>39.666437928839528</v>
      </c>
      <c r="G25">
        <f t="shared" si="3"/>
        <v>5.2174646114847096</v>
      </c>
      <c r="I25">
        <v>0.84655999999999998</v>
      </c>
      <c r="J25" s="24">
        <v>39.914000000000001</v>
      </c>
      <c r="K25">
        <v>43.262</v>
      </c>
      <c r="L25" s="24">
        <f t="shared" si="4"/>
        <v>33.05042312110568</v>
      </c>
      <c r="M25">
        <f t="shared" si="5"/>
        <v>33.343269752830004</v>
      </c>
      <c r="N25" s="24">
        <f t="shared" si="6"/>
        <v>47.108687572492705</v>
      </c>
      <c r="O25" s="24">
        <f t="shared" si="7"/>
        <v>98.381209716124985</v>
      </c>
      <c r="W25" s="14">
        <v>111285112</v>
      </c>
      <c r="X25">
        <v>1.45</v>
      </c>
      <c r="Y25">
        <v>43.116999999999997</v>
      </c>
      <c r="Z25">
        <v>1.4950000000000001</v>
      </c>
      <c r="AA25">
        <v>49.061999999999998</v>
      </c>
      <c r="AC25">
        <v>433611712</v>
      </c>
      <c r="AD25">
        <v>1.4410000000000001</v>
      </c>
      <c r="AE25">
        <v>39.914000000000001</v>
      </c>
      <c r="AF25">
        <v>1.466</v>
      </c>
      <c r="AG25" s="15">
        <v>43.262</v>
      </c>
    </row>
    <row r="26" spans="1:33" x14ac:dyDescent="0.25">
      <c r="A26">
        <v>23.059528</v>
      </c>
      <c r="B26" s="24">
        <v>47.389000000000003</v>
      </c>
      <c r="C26">
        <v>35.527000000000001</v>
      </c>
      <c r="D26" s="24">
        <f t="shared" si="1"/>
        <v>40.867695916083903</v>
      </c>
      <c r="E26">
        <f t="shared" si="2"/>
        <v>38.722121286700329</v>
      </c>
      <c r="F26" s="24">
        <f t="shared" si="0"/>
        <v>42.527406954900798</v>
      </c>
      <c r="G26">
        <f t="shared" si="3"/>
        <v>10.208800036725558</v>
      </c>
      <c r="I26">
        <v>0.88504000000000005</v>
      </c>
      <c r="J26" s="24">
        <v>39.914000000000001</v>
      </c>
      <c r="K26">
        <v>43.262</v>
      </c>
      <c r="L26" s="24">
        <f t="shared" si="4"/>
        <v>32.804760268746463</v>
      </c>
      <c r="M26">
        <f t="shared" si="5"/>
        <v>33.010745487988345</v>
      </c>
      <c r="N26" s="24">
        <f t="shared" si="6"/>
        <v>50.541289556433881</v>
      </c>
      <c r="O26" s="24">
        <f t="shared" si="7"/>
        <v>105.08821907003933</v>
      </c>
      <c r="W26" s="14">
        <v>112287728</v>
      </c>
      <c r="X26">
        <v>1.45</v>
      </c>
      <c r="Y26">
        <v>43.116999999999997</v>
      </c>
      <c r="Z26">
        <v>1.4990000000000001</v>
      </c>
      <c r="AA26">
        <v>49.707000000000001</v>
      </c>
      <c r="AC26">
        <v>433650192</v>
      </c>
      <c r="AD26">
        <v>1.4410000000000001</v>
      </c>
      <c r="AE26">
        <v>39.914000000000001</v>
      </c>
      <c r="AF26">
        <v>1.466</v>
      </c>
      <c r="AG26" s="15">
        <v>43.262</v>
      </c>
    </row>
    <row r="27" spans="1:33" x14ac:dyDescent="0.25">
      <c r="A27">
        <v>24.062135999999999</v>
      </c>
      <c r="B27" s="24">
        <v>47.389000000000003</v>
      </c>
      <c r="C27">
        <v>35.527000000000001</v>
      </c>
      <c r="D27" s="24">
        <f t="shared" si="1"/>
        <v>40.645735428640528</v>
      </c>
      <c r="E27">
        <f t="shared" si="2"/>
        <v>38.347723919821199</v>
      </c>
      <c r="F27" s="24">
        <f t="shared" si="0"/>
        <v>45.471617079351887</v>
      </c>
      <c r="G27">
        <f t="shared" si="3"/>
        <v>7.9564834318514643</v>
      </c>
      <c r="I27">
        <v>0.92352000000000001</v>
      </c>
      <c r="J27" s="24">
        <v>37.777999999999999</v>
      </c>
      <c r="K27">
        <v>43.262</v>
      </c>
      <c r="L27" s="24">
        <f t="shared" si="4"/>
        <v>32.563980349549894</v>
      </c>
      <c r="M27">
        <f t="shared" si="5"/>
        <v>32.686544780915817</v>
      </c>
      <c r="N27" s="24">
        <f t="shared" si="6"/>
        <v>27.186000915279834</v>
      </c>
      <c r="O27" s="24">
        <f t="shared" si="7"/>
        <v>111.8402530908549</v>
      </c>
      <c r="W27" s="14">
        <v>113290336</v>
      </c>
      <c r="X27">
        <v>1.45</v>
      </c>
      <c r="Y27">
        <v>43.116999999999997</v>
      </c>
      <c r="Z27">
        <v>1.4950000000000001</v>
      </c>
      <c r="AA27">
        <v>49.061999999999998</v>
      </c>
      <c r="AC27">
        <v>433688672</v>
      </c>
      <c r="AD27">
        <v>1.4339999999999999</v>
      </c>
      <c r="AE27">
        <v>37.777999999999999</v>
      </c>
      <c r="AF27">
        <v>1.466</v>
      </c>
      <c r="AG27" s="15">
        <v>43.262</v>
      </c>
    </row>
    <row r="28" spans="1:33" x14ac:dyDescent="0.25">
      <c r="A28">
        <v>25.064744000000001</v>
      </c>
      <c r="B28" s="24">
        <v>46.320999999999998</v>
      </c>
      <c r="C28">
        <v>34.883000000000003</v>
      </c>
      <c r="D28" s="24">
        <f t="shared" si="1"/>
        <v>40.424980452221966</v>
      </c>
      <c r="E28">
        <f t="shared" si="2"/>
        <v>37.976946535103892</v>
      </c>
      <c r="F28" s="24">
        <f t="shared" si="0"/>
        <v>34.763046507780665</v>
      </c>
      <c r="G28">
        <f t="shared" si="3"/>
        <v>9.5725051620813613</v>
      </c>
      <c r="I28">
        <v>0.96199999999999997</v>
      </c>
      <c r="J28" s="24">
        <v>39.914000000000001</v>
      </c>
      <c r="K28">
        <v>43.262</v>
      </c>
      <c r="L28" s="24">
        <f t="shared" si="4"/>
        <v>32.327986307587331</v>
      </c>
      <c r="M28">
        <f t="shared" si="5"/>
        <v>32.370459281061024</v>
      </c>
      <c r="N28" s="24">
        <f t="shared" si="6"/>
        <v>57.547603741472521</v>
      </c>
      <c r="O28" s="24">
        <f t="shared" si="7"/>
        <v>118.62565923230576</v>
      </c>
      <c r="W28" s="14">
        <v>114292944</v>
      </c>
      <c r="X28">
        <v>1.4470000000000001</v>
      </c>
      <c r="Y28">
        <v>42.048999999999999</v>
      </c>
      <c r="Z28">
        <v>1.4950000000000001</v>
      </c>
      <c r="AA28">
        <v>49.061999999999998</v>
      </c>
      <c r="AC28">
        <v>433727152</v>
      </c>
      <c r="AD28">
        <v>1.4410000000000001</v>
      </c>
      <c r="AE28">
        <v>39.914000000000001</v>
      </c>
      <c r="AF28">
        <v>1.466</v>
      </c>
      <c r="AG28" s="15">
        <v>43.262</v>
      </c>
    </row>
    <row r="29" spans="1:33" x14ac:dyDescent="0.25">
      <c r="A29">
        <v>26.067343999999999</v>
      </c>
      <c r="B29" s="24">
        <v>48.457000000000001</v>
      </c>
      <c r="C29">
        <v>34.883000000000003</v>
      </c>
      <c r="D29" s="24">
        <f t="shared" si="1"/>
        <v>40.205426186574172</v>
      </c>
      <c r="E29">
        <f t="shared" si="2"/>
        <v>37.60975704726679</v>
      </c>
      <c r="F29" s="24">
        <f t="shared" si="0"/>
        <v>68.08847039841487</v>
      </c>
      <c r="G29">
        <f t="shared" si="3"/>
        <v>7.4352039948190871</v>
      </c>
      <c r="I29">
        <v>1.00048</v>
      </c>
      <c r="J29" s="24">
        <v>39.914000000000001</v>
      </c>
      <c r="K29">
        <v>42.616999999999997</v>
      </c>
      <c r="L29" s="24">
        <f t="shared" si="4"/>
        <v>32.09668301606839</v>
      </c>
      <c r="M29">
        <f t="shared" si="5"/>
        <v>32.06228585318474</v>
      </c>
      <c r="N29" s="24">
        <f t="shared" si="6"/>
        <v>61.110444827265631</v>
      </c>
      <c r="O29" s="24">
        <f t="shared" si="7"/>
        <v>111.40199072098213</v>
      </c>
      <c r="W29" s="14">
        <v>115295544</v>
      </c>
      <c r="X29">
        <v>1.4470000000000001</v>
      </c>
      <c r="Y29">
        <v>42.048999999999999</v>
      </c>
      <c r="Z29">
        <v>1.4950000000000001</v>
      </c>
      <c r="AA29">
        <v>49.061999999999998</v>
      </c>
      <c r="AC29">
        <v>433765632</v>
      </c>
      <c r="AD29">
        <v>1.4410000000000001</v>
      </c>
      <c r="AE29">
        <v>39.914000000000001</v>
      </c>
      <c r="AF29">
        <v>1.4630000000000001</v>
      </c>
      <c r="AG29" s="15">
        <v>42.616999999999997</v>
      </c>
    </row>
    <row r="30" spans="1:33" x14ac:dyDescent="0.25">
      <c r="A30">
        <v>27.069944</v>
      </c>
      <c r="B30" s="24">
        <v>47.389000000000003</v>
      </c>
      <c r="C30">
        <v>33.594000000000001</v>
      </c>
      <c r="D30" s="24">
        <f t="shared" si="1"/>
        <v>39.987064353798942</v>
      </c>
      <c r="E30">
        <f t="shared" si="2"/>
        <v>37.246117821688223</v>
      </c>
      <c r="F30" s="24">
        <f t="shared" si="0"/>
        <v>54.788651310501912</v>
      </c>
      <c r="G30">
        <f t="shared" si="3"/>
        <v>13.337964583492724</v>
      </c>
      <c r="I30">
        <v>1.0389600000000001</v>
      </c>
      <c r="J30" s="24">
        <v>37.777999999999999</v>
      </c>
      <c r="K30">
        <v>42.616999999999997</v>
      </c>
      <c r="L30" s="24">
        <f t="shared" si="4"/>
        <v>31.869977238996345</v>
      </c>
      <c r="M30">
        <f t="shared" si="5"/>
        <v>31.761826446813203</v>
      </c>
      <c r="N30" s="24">
        <f t="shared" si="6"/>
        <v>34.904732944537237</v>
      </c>
      <c r="O30" s="24">
        <f t="shared" si="7"/>
        <v>117.83479286980602</v>
      </c>
      <c r="W30" s="14">
        <v>116298144</v>
      </c>
      <c r="X30">
        <v>1.4470000000000001</v>
      </c>
      <c r="Y30">
        <v>42.048999999999999</v>
      </c>
      <c r="Z30">
        <v>1.4990000000000001</v>
      </c>
      <c r="AA30">
        <v>49.707000000000001</v>
      </c>
      <c r="AC30">
        <v>433804112</v>
      </c>
      <c r="AD30">
        <v>1.4339999999999999</v>
      </c>
      <c r="AE30">
        <v>37.777999999999999</v>
      </c>
      <c r="AF30">
        <v>1.4630000000000001</v>
      </c>
      <c r="AG30" s="15">
        <v>42.616999999999997</v>
      </c>
    </row>
    <row r="31" spans="1:33" x14ac:dyDescent="0.25">
      <c r="A31">
        <v>28.072544000000001</v>
      </c>
      <c r="B31" s="24">
        <v>47.389000000000003</v>
      </c>
      <c r="C31">
        <v>32.948999999999998</v>
      </c>
      <c r="D31" s="24">
        <f t="shared" si="1"/>
        <v>39.769888477610557</v>
      </c>
      <c r="E31">
        <f t="shared" si="2"/>
        <v>36.885994531780646</v>
      </c>
      <c r="F31" s="24">
        <f t="shared" si="0"/>
        <v>58.050860390607617</v>
      </c>
      <c r="G31">
        <f t="shared" si="3"/>
        <v>15.499925943270727</v>
      </c>
      <c r="I31">
        <v>1.07744</v>
      </c>
      <c r="J31" s="24">
        <v>39.914000000000001</v>
      </c>
      <c r="K31">
        <v>42.616999999999997</v>
      </c>
      <c r="L31" s="24">
        <f t="shared" si="4"/>
        <v>31.647777593585637</v>
      </c>
      <c r="M31">
        <f t="shared" si="5"/>
        <v>31.468887968959194</v>
      </c>
      <c r="N31" s="24">
        <f t="shared" si="6"/>
        <v>68.330432872306886</v>
      </c>
      <c r="O31" s="24">
        <f t="shared" si="7"/>
        <v>124.2804018566367</v>
      </c>
      <c r="W31" s="14">
        <v>117300744</v>
      </c>
      <c r="X31">
        <v>1.45</v>
      </c>
      <c r="Y31">
        <v>43.116999999999997</v>
      </c>
      <c r="Z31">
        <v>1.4950000000000001</v>
      </c>
      <c r="AA31">
        <v>49.061999999999998</v>
      </c>
      <c r="AC31">
        <v>433842592</v>
      </c>
      <c r="AD31">
        <v>1.4410000000000001</v>
      </c>
      <c r="AE31">
        <v>39.914000000000001</v>
      </c>
      <c r="AF31">
        <v>1.4630000000000001</v>
      </c>
      <c r="AG31" s="15">
        <v>42.616999999999997</v>
      </c>
    </row>
    <row r="32" spans="1:33" x14ac:dyDescent="0.25">
      <c r="A32">
        <v>29.075151999999999</v>
      </c>
      <c r="B32" s="24">
        <v>48.457000000000001</v>
      </c>
      <c r="C32">
        <v>32.948999999999998</v>
      </c>
      <c r="D32" s="24">
        <f t="shared" si="1"/>
        <v>39.553890398095994</v>
      </c>
      <c r="E32">
        <f t="shared" si="2"/>
        <v>36.529350350921675</v>
      </c>
      <c r="F32" s="24">
        <f t="shared" si="0"/>
        <v>79.265360583515317</v>
      </c>
      <c r="G32">
        <f t="shared" si="3"/>
        <v>12.818908635344973</v>
      </c>
      <c r="I32">
        <v>1.11592</v>
      </c>
      <c r="J32" s="24">
        <v>39.914000000000001</v>
      </c>
      <c r="K32">
        <v>41.972999999999999</v>
      </c>
      <c r="L32" s="24">
        <f t="shared" si="4"/>
        <v>31.429994513426394</v>
      </c>
      <c r="M32">
        <f t="shared" si="5"/>
        <v>31.183282160029002</v>
      </c>
      <c r="N32" s="24">
        <f t="shared" si="6"/>
        <v>71.978349096211076</v>
      </c>
      <c r="O32" s="24">
        <f t="shared" si="7"/>
        <v>116.4180110661884</v>
      </c>
      <c r="W32" s="14">
        <v>118303352</v>
      </c>
      <c r="X32">
        <v>1.4410000000000001</v>
      </c>
      <c r="Y32">
        <v>39.914000000000001</v>
      </c>
      <c r="Z32">
        <v>1.4950000000000001</v>
      </c>
      <c r="AA32">
        <v>49.061999999999998</v>
      </c>
      <c r="AC32">
        <v>433881072</v>
      </c>
      <c r="AD32">
        <v>1.4410000000000001</v>
      </c>
      <c r="AE32">
        <v>39.914000000000001</v>
      </c>
      <c r="AF32">
        <v>1.46</v>
      </c>
      <c r="AG32" s="15">
        <v>41.972999999999999</v>
      </c>
    </row>
    <row r="33" spans="1:33" x14ac:dyDescent="0.25">
      <c r="A33">
        <v>30.077767999999999</v>
      </c>
      <c r="B33" s="24">
        <v>48.457000000000001</v>
      </c>
      <c r="C33">
        <v>31.66</v>
      </c>
      <c r="D33" s="24">
        <f t="shared" si="1"/>
        <v>39.339063737131326</v>
      </c>
      <c r="E33">
        <f t="shared" si="2"/>
        <v>36.176151695249239</v>
      </c>
      <c r="F33" s="24">
        <f t="shared" si="0"/>
        <v>83.136761693735579</v>
      </c>
      <c r="G33">
        <f t="shared" si="3"/>
        <v>20.395626134502571</v>
      </c>
      <c r="I33">
        <v>1.1544000000000001</v>
      </c>
      <c r="J33" s="24">
        <v>38.845999999999997</v>
      </c>
      <c r="K33">
        <v>40.683999999999997</v>
      </c>
      <c r="L33" s="24">
        <f t="shared" si="4"/>
        <v>31.216540212381126</v>
      </c>
      <c r="M33">
        <f t="shared" si="5"/>
        <v>30.904825472835725</v>
      </c>
      <c r="N33" s="24">
        <f t="shared" si="6"/>
        <v>58.208656650893381</v>
      </c>
      <c r="O33" s="24">
        <f t="shared" si="7"/>
        <v>95.632254432738577</v>
      </c>
      <c r="W33" s="14">
        <v>119305968</v>
      </c>
      <c r="X33">
        <v>1.45</v>
      </c>
      <c r="Y33">
        <v>43.116999999999997</v>
      </c>
      <c r="Z33">
        <v>1.4950000000000001</v>
      </c>
      <c r="AA33">
        <v>49.061999999999998</v>
      </c>
      <c r="AC33">
        <v>433919552</v>
      </c>
      <c r="AD33">
        <v>1.4370000000000001</v>
      </c>
      <c r="AE33">
        <v>38.845999999999997</v>
      </c>
      <c r="AF33">
        <v>1.4530000000000001</v>
      </c>
      <c r="AG33" s="15">
        <v>40.683999999999997</v>
      </c>
    </row>
    <row r="34" spans="1:33" x14ac:dyDescent="0.25">
      <c r="A34">
        <v>31.080376000000001</v>
      </c>
      <c r="B34" s="24">
        <v>46.320999999999998</v>
      </c>
      <c r="C34">
        <v>32.305</v>
      </c>
      <c r="D34" s="24">
        <f t="shared" si="1"/>
        <v>39.125405551443805</v>
      </c>
      <c r="E34">
        <f t="shared" si="2"/>
        <v>35.826370859683976</v>
      </c>
      <c r="F34" s="24">
        <f t="shared" si="0"/>
        <v>51.776579468092699</v>
      </c>
      <c r="G34">
        <f t="shared" si="3"/>
        <v>12.400052731431469</v>
      </c>
      <c r="I34">
        <v>1.1928799999999999</v>
      </c>
      <c r="J34" s="24">
        <v>39.914000000000001</v>
      </c>
      <c r="K34">
        <v>31.66</v>
      </c>
      <c r="L34" s="24">
        <f t="shared" si="4"/>
        <v>31.007328649199057</v>
      </c>
      <c r="M34">
        <f t="shared" si="5"/>
        <v>30.633338954640973</v>
      </c>
      <c r="N34" s="24">
        <f t="shared" si="6"/>
        <v>79.328794551178333</v>
      </c>
      <c r="O34" s="24">
        <f t="shared" si="7"/>
        <v>1.0540329020576911</v>
      </c>
      <c r="W34" s="14">
        <v>120308576</v>
      </c>
      <c r="X34">
        <v>1.45</v>
      </c>
      <c r="Y34">
        <v>43.116999999999997</v>
      </c>
      <c r="Z34">
        <v>1.4950000000000001</v>
      </c>
      <c r="AA34">
        <v>49.061999999999998</v>
      </c>
      <c r="AC34">
        <v>433958032</v>
      </c>
      <c r="AD34">
        <v>1.4410000000000001</v>
      </c>
      <c r="AE34">
        <v>39.914000000000001</v>
      </c>
      <c r="AF34">
        <v>1.4079999999999999</v>
      </c>
      <c r="AG34" s="15">
        <v>31.66</v>
      </c>
    </row>
    <row r="35" spans="1:33" x14ac:dyDescent="0.25">
      <c r="A35">
        <v>32.082991999999997</v>
      </c>
      <c r="B35" s="24">
        <v>45.253</v>
      </c>
      <c r="C35">
        <v>31.66</v>
      </c>
      <c r="D35" s="24">
        <f t="shared" si="1"/>
        <v>38.912906094401528</v>
      </c>
      <c r="E35">
        <f t="shared" si="2"/>
        <v>35.479969242800493</v>
      </c>
      <c r="F35" s="24">
        <f t="shared" ref="F35:F66" si="8">(D35-B35)^2</f>
        <v>40.196790731806885</v>
      </c>
      <c r="G35">
        <f t="shared" si="3"/>
        <v>14.592165015941772</v>
      </c>
      <c r="I35">
        <v>1.23136</v>
      </c>
      <c r="J35" s="24">
        <v>36.71</v>
      </c>
      <c r="K35">
        <v>28.437000000000001</v>
      </c>
      <c r="L35" s="24">
        <f t="shared" si="4"/>
        <v>30.802275492833729</v>
      </c>
      <c r="M35">
        <f t="shared" si="5"/>
        <v>30.368648132149247</v>
      </c>
      <c r="N35" s="24">
        <f t="shared" si="6"/>
        <v>34.901208852572964</v>
      </c>
      <c r="O35" s="24">
        <f t="shared" si="7"/>
        <v>3.7312645064356684</v>
      </c>
      <c r="W35" s="14">
        <v>121311192</v>
      </c>
      <c r="X35">
        <v>1.466</v>
      </c>
      <c r="Y35">
        <v>48.457000000000001</v>
      </c>
      <c r="Z35">
        <v>1.4950000000000001</v>
      </c>
      <c r="AA35">
        <v>49.061999999999998</v>
      </c>
      <c r="AC35">
        <v>433996512</v>
      </c>
      <c r="AD35">
        <v>1.431</v>
      </c>
      <c r="AE35">
        <v>36.71</v>
      </c>
      <c r="AF35">
        <v>1.3919999999999999</v>
      </c>
      <c r="AG35" s="15">
        <v>28.437000000000001</v>
      </c>
    </row>
    <row r="36" spans="1:33" x14ac:dyDescent="0.25">
      <c r="A36">
        <v>33.085608000000001</v>
      </c>
      <c r="B36" s="24">
        <v>47.389000000000003</v>
      </c>
      <c r="C36">
        <v>31.015999999999998</v>
      </c>
      <c r="D36" s="24">
        <f t="shared" ref="D36:D67" si="9">$R$4+($R$3-$R$4)*EXP(-A36/$R$5)</f>
        <v>38.701560772852716</v>
      </c>
      <c r="E36">
        <f t="shared" si="2"/>
        <v>35.136916948700758</v>
      </c>
      <c r="F36" s="24">
        <f t="shared" si="8"/>
        <v>75.471600325377452</v>
      </c>
      <c r="G36">
        <f t="shared" si="3"/>
        <v>16.981956498089183</v>
      </c>
      <c r="I36">
        <v>1.2698400000000001</v>
      </c>
      <c r="J36" s="24">
        <v>34.573999999999998</v>
      </c>
      <c r="K36">
        <v>27.148</v>
      </c>
      <c r="L36" s="24">
        <f t="shared" si="4"/>
        <v>30.601298088450054</v>
      </c>
      <c r="M36">
        <f t="shared" si="5"/>
        <v>30.110582899381079</v>
      </c>
      <c r="N36" s="24">
        <f t="shared" si="6"/>
        <v>15.782360478032578</v>
      </c>
      <c r="O36" s="24">
        <f t="shared" si="7"/>
        <v>8.7768974357052016</v>
      </c>
      <c r="W36" s="14">
        <v>122313808</v>
      </c>
      <c r="X36">
        <v>1.4470000000000001</v>
      </c>
      <c r="Y36">
        <v>42.048999999999999</v>
      </c>
      <c r="Z36">
        <v>1.4950000000000001</v>
      </c>
      <c r="AA36">
        <v>49.061999999999998</v>
      </c>
      <c r="AC36">
        <v>434034992</v>
      </c>
      <c r="AD36">
        <v>1.4239999999999999</v>
      </c>
      <c r="AE36">
        <v>34.573999999999998</v>
      </c>
      <c r="AF36">
        <v>1.3859999999999999</v>
      </c>
      <c r="AG36" s="15">
        <v>27.148</v>
      </c>
    </row>
    <row r="37" spans="1:33" x14ac:dyDescent="0.25">
      <c r="A37">
        <v>34.088208000000002</v>
      </c>
      <c r="B37" s="24">
        <v>47.389000000000003</v>
      </c>
      <c r="C37">
        <v>30.370999999999999</v>
      </c>
      <c r="D37" s="24">
        <f t="shared" si="9"/>
        <v>38.491366663669417</v>
      </c>
      <c r="E37">
        <f t="shared" si="2"/>
        <v>34.797186988403858</v>
      </c>
      <c r="F37" s="24">
        <f t="shared" si="8"/>
        <v>79.16787898778135</v>
      </c>
      <c r="G37">
        <f t="shared" si="3"/>
        <v>19.591131256315627</v>
      </c>
      <c r="I37">
        <v>1.3083199999999999</v>
      </c>
      <c r="J37" s="24">
        <v>33.506</v>
      </c>
      <c r="K37">
        <v>26.504000000000001</v>
      </c>
      <c r="L37" s="24">
        <f t="shared" si="4"/>
        <v>30.404315424106986</v>
      </c>
      <c r="M37">
        <f t="shared" si="5"/>
        <v>29.858977408352892</v>
      </c>
      <c r="N37" s="24">
        <f t="shared" si="6"/>
        <v>9.6204472083326245</v>
      </c>
      <c r="O37" s="24">
        <f t="shared" si="7"/>
        <v>11.25587341055828</v>
      </c>
      <c r="W37" s="14">
        <v>123316408</v>
      </c>
      <c r="X37">
        <v>1.4470000000000001</v>
      </c>
      <c r="Y37">
        <v>42.048999999999999</v>
      </c>
      <c r="Z37">
        <v>1.4950000000000001</v>
      </c>
      <c r="AA37">
        <v>49.061999999999998</v>
      </c>
      <c r="AC37">
        <v>434073472</v>
      </c>
      <c r="AD37">
        <v>1.421</v>
      </c>
      <c r="AE37">
        <v>33.506</v>
      </c>
      <c r="AF37">
        <v>1.383</v>
      </c>
      <c r="AG37" s="15">
        <v>26.504000000000001</v>
      </c>
    </row>
    <row r="38" spans="1:33" x14ac:dyDescent="0.25">
      <c r="A38">
        <v>35.090815999999997</v>
      </c>
      <c r="B38" s="24">
        <v>47.389000000000003</v>
      </c>
      <c r="C38">
        <v>30.370999999999999</v>
      </c>
      <c r="D38" s="24">
        <f t="shared" si="9"/>
        <v>38.282312487369069</v>
      </c>
      <c r="E38">
        <f t="shared" si="2"/>
        <v>34.460739119579742</v>
      </c>
      <c r="F38" s="24">
        <f t="shared" si="8"/>
        <v>82.931757452708183</v>
      </c>
      <c r="G38">
        <f t="shared" si="3"/>
        <v>16.725966066220892</v>
      </c>
      <c r="I38">
        <v>1.3468</v>
      </c>
      <c r="J38" s="24">
        <v>32.438000000000002</v>
      </c>
      <c r="K38">
        <v>25.859000000000002</v>
      </c>
      <c r="L38" s="24">
        <f t="shared" si="4"/>
        <v>30.21124809810242</v>
      </c>
      <c r="M38">
        <f t="shared" si="5"/>
        <v>29.613669962493233</v>
      </c>
      <c r="N38" s="24">
        <f t="shared" si="6"/>
        <v>4.9584240326045013</v>
      </c>
      <c r="O38" s="24">
        <f t="shared" si="7"/>
        <v>14.097546527248925</v>
      </c>
      <c r="W38" s="14">
        <v>124319016</v>
      </c>
      <c r="X38">
        <v>1.4530000000000001</v>
      </c>
      <c r="Y38">
        <v>44.185000000000002</v>
      </c>
      <c r="Z38">
        <v>1.492</v>
      </c>
      <c r="AA38">
        <v>48.417999999999999</v>
      </c>
      <c r="AC38">
        <v>434111952</v>
      </c>
      <c r="AD38">
        <v>1.4179999999999999</v>
      </c>
      <c r="AE38">
        <v>32.438000000000002</v>
      </c>
      <c r="AF38">
        <v>1.379</v>
      </c>
      <c r="AG38" s="15">
        <v>25.859000000000002</v>
      </c>
    </row>
    <row r="39" spans="1:33" x14ac:dyDescent="0.25">
      <c r="A39">
        <v>36.093432</v>
      </c>
      <c r="B39" s="24">
        <v>47.389000000000003</v>
      </c>
      <c r="C39">
        <v>30.370999999999999</v>
      </c>
      <c r="D39" s="24">
        <f t="shared" si="9"/>
        <v>38.074392070871596</v>
      </c>
      <c r="E39">
        <f t="shared" si="2"/>
        <v>34.127541660178252</v>
      </c>
      <c r="F39" s="24">
        <f t="shared" si="8"/>
        <v>86.761920873381783</v>
      </c>
      <c r="G39">
        <f t="shared" si="3"/>
        <v>14.111605244654791</v>
      </c>
      <c r="I39">
        <v>1.3852800000000001</v>
      </c>
      <c r="J39" s="24">
        <v>30.302</v>
      </c>
      <c r="K39">
        <v>25.859000000000002</v>
      </c>
      <c r="L39" s="24">
        <f t="shared" si="4"/>
        <v>30.022018286967189</v>
      </c>
      <c r="M39">
        <f t="shared" si="5"/>
        <v>29.374502912727028</v>
      </c>
      <c r="N39" s="24">
        <f t="shared" si="6"/>
        <v>7.8389759632787229E-2</v>
      </c>
      <c r="O39" s="24">
        <f t="shared" si="7"/>
        <v>12.358760729392204</v>
      </c>
      <c r="W39" s="14">
        <v>125321632</v>
      </c>
      <c r="X39">
        <v>1.45</v>
      </c>
      <c r="Y39">
        <v>43.116999999999997</v>
      </c>
      <c r="Z39">
        <v>1.492</v>
      </c>
      <c r="AA39">
        <v>48.417999999999999</v>
      </c>
      <c r="AC39">
        <v>434150432</v>
      </c>
      <c r="AD39">
        <v>1.4119999999999999</v>
      </c>
      <c r="AE39">
        <v>30.302</v>
      </c>
      <c r="AF39">
        <v>1.379</v>
      </c>
      <c r="AG39" s="15">
        <v>25.859000000000002</v>
      </c>
    </row>
    <row r="40" spans="1:33" x14ac:dyDescent="0.25">
      <c r="A40">
        <v>37.096048000000003</v>
      </c>
      <c r="B40" s="24">
        <v>46.320999999999998</v>
      </c>
      <c r="C40">
        <v>29.727</v>
      </c>
      <c r="D40" s="24">
        <f t="shared" si="9"/>
        <v>37.867600920000669</v>
      </c>
      <c r="E40">
        <f t="shared" si="2"/>
        <v>33.797565853874978</v>
      </c>
      <c r="F40" s="24">
        <f t="shared" si="8"/>
        <v>71.459956005733503</v>
      </c>
      <c r="G40">
        <f t="shared" si="3"/>
        <v>16.569506370732928</v>
      </c>
      <c r="I40">
        <v>1.4237599999999999</v>
      </c>
      <c r="J40" s="24">
        <v>30.302</v>
      </c>
      <c r="K40">
        <v>24.57</v>
      </c>
      <c r="L40" s="24">
        <f t="shared" si="4"/>
        <v>29.836549714095213</v>
      </c>
      <c r="M40">
        <f t="shared" si="5"/>
        <v>29.141322556160947</v>
      </c>
      <c r="N40" s="24">
        <f t="shared" si="6"/>
        <v>0.21664396864884763</v>
      </c>
      <c r="O40" s="24">
        <f t="shared" si="7"/>
        <v>20.896989912465855</v>
      </c>
      <c r="W40" s="14">
        <v>126324248</v>
      </c>
      <c r="X40">
        <v>1.4470000000000001</v>
      </c>
      <c r="Y40">
        <v>42.048999999999999</v>
      </c>
      <c r="Z40">
        <v>1.4950000000000001</v>
      </c>
      <c r="AA40">
        <v>49.061999999999998</v>
      </c>
      <c r="AC40">
        <v>434188912</v>
      </c>
      <c r="AD40">
        <v>1.4119999999999999</v>
      </c>
      <c r="AE40">
        <v>30.302</v>
      </c>
      <c r="AF40">
        <v>1.373</v>
      </c>
      <c r="AG40" s="15">
        <v>24.57</v>
      </c>
    </row>
    <row r="41" spans="1:33" x14ac:dyDescent="0.25">
      <c r="A41">
        <v>38.098647999999997</v>
      </c>
      <c r="B41" s="24">
        <v>46.320999999999998</v>
      </c>
      <c r="C41">
        <v>29.727</v>
      </c>
      <c r="D41" s="24">
        <f t="shared" si="9"/>
        <v>37.661936174617274</v>
      </c>
      <c r="E41">
        <f t="shared" si="2"/>
        <v>33.470785740456598</v>
      </c>
      <c r="F41" s="24">
        <f t="shared" si="8"/>
        <v>74.979386332051689</v>
      </c>
      <c r="G41">
        <f t="shared" si="3"/>
        <v>14.015931670446159</v>
      </c>
      <c r="I41">
        <v>1.46224</v>
      </c>
      <c r="J41" s="24">
        <v>31.37</v>
      </c>
      <c r="K41">
        <v>23.925999999999998</v>
      </c>
      <c r="L41" s="24">
        <f t="shared" si="4"/>
        <v>29.654767618997184</v>
      </c>
      <c r="M41">
        <f t="shared" si="5"/>
        <v>28.913979037304827</v>
      </c>
      <c r="N41" s="24">
        <f t="shared" si="6"/>
        <v>2.9420221208405932</v>
      </c>
      <c r="O41" s="24">
        <f t="shared" si="7"/>
        <v>24.879934876592404</v>
      </c>
      <c r="W41" s="14">
        <v>127326848</v>
      </c>
      <c r="X41">
        <v>1.45</v>
      </c>
      <c r="Y41">
        <v>43.116999999999997</v>
      </c>
      <c r="Z41">
        <v>1.4950000000000001</v>
      </c>
      <c r="AA41">
        <v>49.061999999999998</v>
      </c>
      <c r="AC41">
        <v>434227392</v>
      </c>
      <c r="AD41">
        <v>1.415</v>
      </c>
      <c r="AE41">
        <v>31.37</v>
      </c>
      <c r="AF41">
        <v>1.37</v>
      </c>
      <c r="AG41" s="15">
        <v>23.925999999999998</v>
      </c>
    </row>
    <row r="42" spans="1:33" x14ac:dyDescent="0.25">
      <c r="A42">
        <v>39.101255999999999</v>
      </c>
      <c r="B42" s="24">
        <v>47.389000000000003</v>
      </c>
      <c r="C42">
        <v>29.082000000000001</v>
      </c>
      <c r="D42" s="24">
        <f t="shared" si="9"/>
        <v>37.457386798294607</v>
      </c>
      <c r="E42">
        <f t="shared" si="2"/>
        <v>33.147162611552588</v>
      </c>
      <c r="F42" s="24">
        <f t="shared" si="8"/>
        <v>98.636940788288911</v>
      </c>
      <c r="G42">
        <f t="shared" si="3"/>
        <v>16.525547058365049</v>
      </c>
      <c r="I42">
        <v>1.5007200000000001</v>
      </c>
      <c r="J42" s="24">
        <v>29.234000000000002</v>
      </c>
      <c r="K42">
        <v>23.925999999999998</v>
      </c>
      <c r="L42" s="24">
        <f t="shared" si="4"/>
        <v>29.47659872716536</v>
      </c>
      <c r="M42">
        <f t="shared" si="5"/>
        <v>28.692326251765685</v>
      </c>
      <c r="N42" s="24">
        <f t="shared" si="6"/>
        <v>5.8854142422251926E-2</v>
      </c>
      <c r="O42" s="24">
        <f t="shared" si="7"/>
        <v>22.717865938270741</v>
      </c>
      <c r="W42" s="14">
        <v>128329456</v>
      </c>
      <c r="X42">
        <v>1.4470000000000001</v>
      </c>
      <c r="Y42">
        <v>42.048999999999999</v>
      </c>
      <c r="Z42">
        <v>1.4950000000000001</v>
      </c>
      <c r="AA42">
        <v>49.061999999999998</v>
      </c>
      <c r="AC42">
        <v>434265872</v>
      </c>
      <c r="AD42">
        <v>1.4079999999999999</v>
      </c>
      <c r="AE42">
        <v>29.234000000000002</v>
      </c>
      <c r="AF42">
        <v>1.37</v>
      </c>
      <c r="AG42" s="15">
        <v>23.925999999999998</v>
      </c>
    </row>
    <row r="43" spans="1:33" x14ac:dyDescent="0.25">
      <c r="A43">
        <v>40.103864000000002</v>
      </c>
      <c r="B43" s="24">
        <v>48.457000000000001</v>
      </c>
      <c r="C43">
        <v>29.082000000000001</v>
      </c>
      <c r="D43" s="24">
        <f t="shared" si="9"/>
        <v>37.253948369830795</v>
      </c>
      <c r="E43">
        <f t="shared" si="2"/>
        <v>32.826668537651159</v>
      </c>
      <c r="F43" s="24">
        <f t="shared" si="8"/>
        <v>125.5083658282369</v>
      </c>
      <c r="G43">
        <f t="shared" si="3"/>
        <v>14.022542456874463</v>
      </c>
      <c r="I43">
        <v>1.5391999999999999</v>
      </c>
      <c r="J43" s="24">
        <v>27.097999999999999</v>
      </c>
      <c r="K43">
        <v>23.925999999999998</v>
      </c>
      <c r="L43" s="24">
        <f t="shared" si="4"/>
        <v>29.301971220537375</v>
      </c>
      <c r="M43">
        <f t="shared" si="5"/>
        <v>28.476221752352384</v>
      </c>
      <c r="N43" s="24">
        <f t="shared" si="6"/>
        <v>4.8574891409570107</v>
      </c>
      <c r="O43" s="24">
        <f t="shared" si="7"/>
        <v>20.704517995580812</v>
      </c>
      <c r="W43" s="14">
        <v>129332064</v>
      </c>
      <c r="X43">
        <v>1.4470000000000001</v>
      </c>
      <c r="Y43">
        <v>42.048999999999999</v>
      </c>
      <c r="Z43">
        <v>1.4950000000000001</v>
      </c>
      <c r="AA43">
        <v>49.061999999999998</v>
      </c>
      <c r="AC43">
        <v>434304352</v>
      </c>
      <c r="AD43">
        <v>1.4019999999999999</v>
      </c>
      <c r="AE43">
        <v>27.097999999999999</v>
      </c>
      <c r="AF43">
        <v>1.37</v>
      </c>
      <c r="AG43" s="15">
        <v>23.925999999999998</v>
      </c>
    </row>
    <row r="44" spans="1:33" x14ac:dyDescent="0.25">
      <c r="A44">
        <v>41.106471999999997</v>
      </c>
      <c r="B44" s="24">
        <v>47.389000000000003</v>
      </c>
      <c r="C44">
        <v>29.727</v>
      </c>
      <c r="D44" s="24">
        <f t="shared" si="9"/>
        <v>37.051614855449728</v>
      </c>
      <c r="E44">
        <f t="shared" si="2"/>
        <v>32.509273264470927</v>
      </c>
      <c r="F44" s="24">
        <f t="shared" si="8"/>
        <v>106.86153162676871</v>
      </c>
      <c r="G44">
        <f t="shared" si="3"/>
        <v>7.7410445181897085</v>
      </c>
      <c r="I44">
        <v>1.57768</v>
      </c>
      <c r="J44" s="24">
        <v>27.097999999999999</v>
      </c>
      <c r="K44">
        <v>23.280999999999999</v>
      </c>
      <c r="L44" s="24">
        <f t="shared" si="4"/>
        <v>29.130814708547106</v>
      </c>
      <c r="M44">
        <f t="shared" si="5"/>
        <v>28.265526657530636</v>
      </c>
      <c r="N44" s="24">
        <f t="shared" si="6"/>
        <v>4.1323356392854613</v>
      </c>
      <c r="O44" s="24">
        <f t="shared" si="7"/>
        <v>24.845505999633541</v>
      </c>
      <c r="W44" s="14">
        <v>130334672</v>
      </c>
      <c r="X44">
        <v>1.4470000000000001</v>
      </c>
      <c r="Y44">
        <v>42.048999999999999</v>
      </c>
      <c r="Z44">
        <v>1.4950000000000001</v>
      </c>
      <c r="AA44">
        <v>49.061999999999998</v>
      </c>
      <c r="AC44">
        <v>434342832</v>
      </c>
      <c r="AD44">
        <v>1.4019999999999999</v>
      </c>
      <c r="AE44">
        <v>27.097999999999999</v>
      </c>
      <c r="AF44">
        <v>1.3660000000000001</v>
      </c>
      <c r="AG44" s="15">
        <v>23.280999999999999</v>
      </c>
    </row>
    <row r="45" spans="1:33" x14ac:dyDescent="0.25">
      <c r="A45">
        <v>42.109079999999999</v>
      </c>
      <c r="B45" s="24">
        <v>46.320999999999998</v>
      </c>
      <c r="C45">
        <v>28.437000000000001</v>
      </c>
      <c r="D45" s="24">
        <f t="shared" si="9"/>
        <v>36.850380254145875</v>
      </c>
      <c r="E45">
        <f t="shared" si="2"/>
        <v>32.194946830253784</v>
      </c>
      <c r="F45" s="24">
        <f t="shared" si="8"/>
        <v>89.692638370562008</v>
      </c>
      <c r="G45">
        <f t="shared" si="3"/>
        <v>14.122164379014452</v>
      </c>
      <c r="I45">
        <v>1.61616</v>
      </c>
      <c r="J45" s="24">
        <v>27.097999999999999</v>
      </c>
      <c r="K45">
        <v>23.280999999999999</v>
      </c>
      <c r="L45" s="24">
        <f t="shared" si="4"/>
        <v>28.963060199750949</v>
      </c>
      <c r="M45">
        <f t="shared" si="5"/>
        <v>28.060105562169518</v>
      </c>
      <c r="N45" s="24">
        <f t="shared" si="6"/>
        <v>3.4784495486950524</v>
      </c>
      <c r="O45" s="24">
        <f t="shared" si="7"/>
        <v>22.839849974359637</v>
      </c>
      <c r="W45" s="14">
        <v>131337280</v>
      </c>
      <c r="X45">
        <v>1.45</v>
      </c>
      <c r="Y45">
        <v>43.116999999999997</v>
      </c>
      <c r="Z45">
        <v>1.4950000000000001</v>
      </c>
      <c r="AA45">
        <v>49.061999999999998</v>
      </c>
      <c r="AC45">
        <v>434381312</v>
      </c>
      <c r="AD45">
        <v>1.4019999999999999</v>
      </c>
      <c r="AE45">
        <v>27.097999999999999</v>
      </c>
      <c r="AF45">
        <v>1.3660000000000001</v>
      </c>
      <c r="AG45" s="15">
        <v>23.280999999999999</v>
      </c>
    </row>
    <row r="46" spans="1:33" x14ac:dyDescent="0.25">
      <c r="A46">
        <v>43.11168</v>
      </c>
      <c r="B46" s="24">
        <v>45.253</v>
      </c>
      <c r="C46">
        <v>28.437000000000001</v>
      </c>
      <c r="D46" s="24">
        <f t="shared" si="9"/>
        <v>36.650240190130177</v>
      </c>
      <c r="E46">
        <f t="shared" si="2"/>
        <v>31.883662034710351</v>
      </c>
      <c r="F46" s="24">
        <f t="shared" si="8"/>
        <v>74.007476346311478</v>
      </c>
      <c r="G46">
        <f t="shared" si="3"/>
        <v>11.879479181513689</v>
      </c>
      <c r="I46">
        <v>1.6546400000000001</v>
      </c>
      <c r="J46" s="24">
        <v>27.097999999999999</v>
      </c>
      <c r="K46">
        <v>22.637</v>
      </c>
      <c r="L46" s="24">
        <f t="shared" si="4"/>
        <v>28.798640074018078</v>
      </c>
      <c r="M46">
        <f t="shared" si="5"/>
        <v>27.859826450522135</v>
      </c>
      <c r="N46" s="24">
        <f t="shared" si="6"/>
        <v>2.8921766613562161</v>
      </c>
      <c r="O46" s="24">
        <f t="shared" si="7"/>
        <v>27.277916132273639</v>
      </c>
      <c r="W46" s="14">
        <v>132339880</v>
      </c>
      <c r="X46">
        <v>1.4470000000000001</v>
      </c>
      <c r="Y46">
        <v>42.048999999999999</v>
      </c>
      <c r="Z46">
        <v>1.4890000000000001</v>
      </c>
      <c r="AA46">
        <v>47.773000000000003</v>
      </c>
      <c r="AC46">
        <v>434419792</v>
      </c>
      <c r="AD46">
        <v>1.4019999999999999</v>
      </c>
      <c r="AE46">
        <v>27.097999999999999</v>
      </c>
      <c r="AF46">
        <v>1.363</v>
      </c>
      <c r="AG46" s="15">
        <v>22.637</v>
      </c>
    </row>
    <row r="47" spans="1:33" x14ac:dyDescent="0.25">
      <c r="A47">
        <v>44.114288000000002</v>
      </c>
      <c r="B47" s="24">
        <v>43.116999999999997</v>
      </c>
      <c r="C47">
        <v>28.437000000000001</v>
      </c>
      <c r="D47" s="24">
        <f t="shared" si="9"/>
        <v>36.451185533507932</v>
      </c>
      <c r="E47">
        <f t="shared" si="2"/>
        <v>31.575384525224845</v>
      </c>
      <c r="F47" s="24">
        <f t="shared" si="8"/>
        <v>44.433082501694898</v>
      </c>
      <c r="G47">
        <f t="shared" si="3"/>
        <v>9.8494574281707656</v>
      </c>
      <c r="I47">
        <v>1.69312</v>
      </c>
      <c r="J47" s="24">
        <v>26.03</v>
      </c>
      <c r="K47">
        <v>22.637</v>
      </c>
      <c r="L47" s="24">
        <f t="shared" si="4"/>
        <v>28.637488055273455</v>
      </c>
      <c r="M47">
        <f t="shared" si="5"/>
        <v>27.664560611384484</v>
      </c>
      <c r="N47" s="24">
        <f t="shared" si="6"/>
        <v>6.7989939583937362</v>
      </c>
      <c r="O47" s="24">
        <f t="shared" si="7"/>
        <v>25.276365701144723</v>
      </c>
      <c r="W47" s="14">
        <v>133342488</v>
      </c>
      <c r="X47">
        <v>1.444</v>
      </c>
      <c r="Y47">
        <v>40.981999999999999</v>
      </c>
      <c r="Z47">
        <v>1.4950000000000001</v>
      </c>
      <c r="AA47">
        <v>49.061999999999998</v>
      </c>
      <c r="AC47">
        <v>434458272</v>
      </c>
      <c r="AD47">
        <v>1.399</v>
      </c>
      <c r="AE47">
        <v>26.03</v>
      </c>
      <c r="AF47">
        <v>1.363</v>
      </c>
      <c r="AG47" s="15">
        <v>22.637</v>
      </c>
    </row>
    <row r="48" spans="1:33" x14ac:dyDescent="0.25">
      <c r="A48">
        <v>45.116895999999997</v>
      </c>
      <c r="B48" s="24">
        <v>43.116999999999997</v>
      </c>
      <c r="C48">
        <v>27.792999999999999</v>
      </c>
      <c r="D48" s="24">
        <f t="shared" si="9"/>
        <v>36.253211981842099</v>
      </c>
      <c r="E48">
        <f t="shared" si="2"/>
        <v>31.270087696652062</v>
      </c>
      <c r="F48" s="24">
        <f t="shared" si="8"/>
        <v>47.111585958207925</v>
      </c>
      <c r="G48">
        <f t="shared" si="3"/>
        <v>12.090138850209151</v>
      </c>
      <c r="I48">
        <v>1.7316</v>
      </c>
      <c r="J48" s="24">
        <v>27.097999999999999</v>
      </c>
      <c r="K48">
        <v>22.637</v>
      </c>
      <c r="L48" s="24">
        <f t="shared" si="4"/>
        <v>28.479539184782624</v>
      </c>
      <c r="M48">
        <f t="shared" si="5"/>
        <v>27.474182555378015</v>
      </c>
      <c r="N48" s="24">
        <f t="shared" si="6"/>
        <v>1.9086505190898395</v>
      </c>
      <c r="O48" s="24">
        <f t="shared" si="7"/>
        <v>23.398335074053374</v>
      </c>
      <c r="W48" s="14">
        <v>134345096</v>
      </c>
      <c r="X48">
        <v>1.4470000000000001</v>
      </c>
      <c r="Y48">
        <v>42.048999999999999</v>
      </c>
      <c r="Z48">
        <v>1.492</v>
      </c>
      <c r="AA48">
        <v>48.417999999999999</v>
      </c>
      <c r="AC48">
        <v>434496752</v>
      </c>
      <c r="AD48">
        <v>1.4019999999999999</v>
      </c>
      <c r="AE48">
        <v>27.097999999999999</v>
      </c>
      <c r="AF48">
        <v>1.363</v>
      </c>
      <c r="AG48" s="15">
        <v>22.637</v>
      </c>
    </row>
    <row r="49" spans="1:33" x14ac:dyDescent="0.25">
      <c r="A49">
        <v>46.119503999999999</v>
      </c>
      <c r="B49" s="24">
        <v>42.048999999999999</v>
      </c>
      <c r="C49">
        <v>27.792999999999999</v>
      </c>
      <c r="D49" s="24">
        <f t="shared" si="9"/>
        <v>36.056313663439198</v>
      </c>
      <c r="E49">
        <f t="shared" si="2"/>
        <v>30.967742729313532</v>
      </c>
      <c r="F49" s="24">
        <f t="shared" si="8"/>
        <v>35.912289528402518</v>
      </c>
      <c r="G49">
        <f t="shared" si="3"/>
        <v>10.078991397329137</v>
      </c>
      <c r="I49">
        <v>1.7700800000000001</v>
      </c>
      <c r="J49" s="24">
        <v>23.893999999999998</v>
      </c>
      <c r="K49">
        <v>22.637</v>
      </c>
      <c r="L49" s="24">
        <f t="shared" si="4"/>
        <v>28.324729794967503</v>
      </c>
      <c r="M49">
        <f t="shared" si="5"/>
        <v>27.288569934302735</v>
      </c>
      <c r="N49" s="24">
        <f t="shared" si="6"/>
        <v>19.631366516012786</v>
      </c>
      <c r="O49" s="24">
        <f t="shared" si="7"/>
        <v>21.637102853709152</v>
      </c>
      <c r="W49" s="14">
        <v>135347704</v>
      </c>
      <c r="X49">
        <v>1.4470000000000001</v>
      </c>
      <c r="Y49">
        <v>42.048999999999999</v>
      </c>
      <c r="Z49">
        <v>1.4950000000000001</v>
      </c>
      <c r="AA49">
        <v>49.061999999999998</v>
      </c>
      <c r="AC49">
        <v>434535232</v>
      </c>
      <c r="AD49">
        <v>1.3919999999999999</v>
      </c>
      <c r="AE49">
        <v>23.893999999999998</v>
      </c>
      <c r="AF49">
        <v>1.363</v>
      </c>
      <c r="AG49" s="15">
        <v>22.637</v>
      </c>
    </row>
    <row r="50" spans="1:33" x14ac:dyDescent="0.25">
      <c r="A50">
        <v>47.122104</v>
      </c>
      <c r="B50" s="24">
        <v>39.914000000000001</v>
      </c>
      <c r="C50">
        <v>27.792999999999999</v>
      </c>
      <c r="D50" s="24">
        <f t="shared" si="9"/>
        <v>35.860486296801398</v>
      </c>
      <c r="E50">
        <f t="shared" si="2"/>
        <v>30.668323459738051</v>
      </c>
      <c r="F50" s="24">
        <f t="shared" si="8"/>
        <v>16.430973342018859</v>
      </c>
      <c r="G50">
        <f t="shared" si="3"/>
        <v>8.2674849981200005</v>
      </c>
      <c r="I50">
        <v>1.8085599999999999</v>
      </c>
      <c r="J50" s="24">
        <v>24.962</v>
      </c>
      <c r="K50">
        <v>22.637</v>
      </c>
      <c r="L50" s="24">
        <f t="shared" si="4"/>
        <v>28.172997483742652</v>
      </c>
      <c r="M50">
        <f t="shared" si="5"/>
        <v>27.107603462509037</v>
      </c>
      <c r="N50" s="24">
        <f t="shared" si="6"/>
        <v>10.310504840601643</v>
      </c>
      <c r="O50" s="24">
        <f t="shared" si="7"/>
        <v>19.986295318997783</v>
      </c>
      <c r="W50" s="14">
        <v>136350304</v>
      </c>
      <c r="X50">
        <v>1.45</v>
      </c>
      <c r="Y50">
        <v>43.116999999999997</v>
      </c>
      <c r="Z50">
        <v>1.492</v>
      </c>
      <c r="AA50">
        <v>48.417999999999999</v>
      </c>
      <c r="AC50">
        <v>434573712</v>
      </c>
      <c r="AD50">
        <v>1.395</v>
      </c>
      <c r="AE50">
        <v>24.962</v>
      </c>
      <c r="AF50">
        <v>1.363</v>
      </c>
      <c r="AG50" s="15">
        <v>22.637</v>
      </c>
    </row>
    <row r="51" spans="1:33" x14ac:dyDescent="0.25">
      <c r="A51">
        <v>48.124712000000002</v>
      </c>
      <c r="B51" s="24">
        <v>38.845999999999997</v>
      </c>
      <c r="C51">
        <v>27.792999999999999</v>
      </c>
      <c r="D51" s="24">
        <f t="shared" si="9"/>
        <v>35.665720948768595</v>
      </c>
      <c r="E51">
        <f t="shared" si="2"/>
        <v>30.371796844759775</v>
      </c>
      <c r="F51" s="24">
        <f t="shared" si="8"/>
        <v>10.114174843701306</v>
      </c>
      <c r="G51">
        <f t="shared" si="3"/>
        <v>6.6501931665429739</v>
      </c>
      <c r="I51">
        <v>1.84704</v>
      </c>
      <c r="J51" s="24">
        <v>24.962</v>
      </c>
      <c r="K51">
        <v>21.347999999999999</v>
      </c>
      <c r="L51" s="24">
        <f t="shared" si="4"/>
        <v>28.024281089361597</v>
      </c>
      <c r="M51">
        <f t="shared" si="5"/>
        <v>26.931166840237655</v>
      </c>
      <c r="N51" s="24">
        <f t="shared" si="6"/>
        <v>9.3775654702616542</v>
      </c>
      <c r="O51" s="24">
        <f t="shared" si="7"/>
        <v>31.171751965929328</v>
      </c>
      <c r="W51" s="14">
        <v>137352912</v>
      </c>
      <c r="X51">
        <v>1.4470000000000001</v>
      </c>
      <c r="Y51">
        <v>42.048999999999999</v>
      </c>
      <c r="Z51">
        <v>1.4950000000000001</v>
      </c>
      <c r="AA51">
        <v>49.061999999999998</v>
      </c>
      <c r="AC51">
        <v>434612192</v>
      </c>
      <c r="AD51">
        <v>1.395</v>
      </c>
      <c r="AE51">
        <v>24.962</v>
      </c>
      <c r="AF51">
        <v>1.357</v>
      </c>
      <c r="AG51" s="15">
        <v>21.347999999999999</v>
      </c>
    </row>
    <row r="52" spans="1:33" x14ac:dyDescent="0.25">
      <c r="A52">
        <v>49.127327999999999</v>
      </c>
      <c r="B52" s="24">
        <v>36.71</v>
      </c>
      <c r="C52">
        <v>27.148</v>
      </c>
      <c r="D52" s="24">
        <f t="shared" si="9"/>
        <v>35.472011868190009</v>
      </c>
      <c r="E52">
        <f t="shared" si="2"/>
        <v>30.078134961565215</v>
      </c>
      <c r="F52" s="24">
        <f t="shared" si="8"/>
        <v>1.5326146145023938</v>
      </c>
      <c r="G52">
        <f t="shared" si="3"/>
        <v>8.5856908929867881</v>
      </c>
      <c r="I52">
        <v>1.8855200000000001</v>
      </c>
      <c r="J52" s="24">
        <v>23.893999999999998</v>
      </c>
      <c r="K52">
        <v>21.347999999999999</v>
      </c>
      <c r="L52" s="24">
        <f t="shared" si="4"/>
        <v>27.878520665763176</v>
      </c>
      <c r="M52">
        <f t="shared" si="5"/>
        <v>26.759146678878579</v>
      </c>
      <c r="N52" s="24">
        <f t="shared" si="6"/>
        <v>15.876404935893838</v>
      </c>
      <c r="O52" s="24">
        <f t="shared" si="7"/>
        <v>29.280508380338691</v>
      </c>
      <c r="W52" s="14">
        <v>138355528</v>
      </c>
      <c r="X52">
        <v>1.444</v>
      </c>
      <c r="Y52">
        <v>40.981999999999999</v>
      </c>
      <c r="Z52">
        <v>1.492</v>
      </c>
      <c r="AA52">
        <v>48.417999999999999</v>
      </c>
      <c r="AC52">
        <v>434650672</v>
      </c>
      <c r="AD52">
        <v>1.3919999999999999</v>
      </c>
      <c r="AE52">
        <v>23.893999999999998</v>
      </c>
      <c r="AF52">
        <v>1.357</v>
      </c>
      <c r="AG52" s="15">
        <v>21.347999999999999</v>
      </c>
    </row>
    <row r="53" spans="1:33" x14ac:dyDescent="0.25">
      <c r="A53">
        <v>50.129952000000003</v>
      </c>
      <c r="B53" s="24">
        <v>36.71</v>
      </c>
      <c r="C53">
        <v>26.504000000000001</v>
      </c>
      <c r="D53" s="24">
        <f t="shared" si="9"/>
        <v>35.279353335013276</v>
      </c>
      <c r="E53">
        <f t="shared" si="2"/>
        <v>29.787310156659672</v>
      </c>
      <c r="F53" s="24">
        <f t="shared" si="8"/>
        <v>2.0467498800376376</v>
      </c>
      <c r="G53">
        <f t="shared" si="3"/>
        <v>10.780125584824548</v>
      </c>
      <c r="I53">
        <v>1.9239999999999999</v>
      </c>
      <c r="J53" s="24">
        <v>22.826000000000001</v>
      </c>
      <c r="K53">
        <v>20.059000000000001</v>
      </c>
      <c r="L53" s="24">
        <f t="shared" si="4"/>
        <v>27.735657458407896</v>
      </c>
      <c r="M53">
        <f t="shared" si="5"/>
        <v>26.591432428100831</v>
      </c>
      <c r="N53" s="24">
        <f t="shared" si="6"/>
        <v>24.104736358900279</v>
      </c>
      <c r="O53" s="24">
        <f t="shared" si="7"/>
        <v>42.672673427703302</v>
      </c>
      <c r="W53" s="14">
        <v>139358152</v>
      </c>
      <c r="X53">
        <v>1.444</v>
      </c>
      <c r="Y53">
        <v>40.981999999999999</v>
      </c>
      <c r="Z53">
        <v>1.4990000000000001</v>
      </c>
      <c r="AA53">
        <v>49.707000000000001</v>
      </c>
      <c r="AC53">
        <v>434689152</v>
      </c>
      <c r="AD53">
        <v>1.389</v>
      </c>
      <c r="AE53">
        <v>22.826000000000001</v>
      </c>
      <c r="AF53">
        <v>1.35</v>
      </c>
      <c r="AG53" s="15">
        <v>20.059000000000001</v>
      </c>
    </row>
    <row r="54" spans="1:33" x14ac:dyDescent="0.25">
      <c r="A54">
        <v>51.132567999999999</v>
      </c>
      <c r="B54" s="24">
        <v>36.71</v>
      </c>
      <c r="C54">
        <v>27.148</v>
      </c>
      <c r="D54" s="24">
        <f t="shared" si="9"/>
        <v>35.087742709568495</v>
      </c>
      <c r="E54">
        <f t="shared" si="2"/>
        <v>29.499299617124727</v>
      </c>
      <c r="F54" s="24">
        <f t="shared" si="8"/>
        <v>2.6317187163581708</v>
      </c>
      <c r="G54">
        <f t="shared" si="3"/>
        <v>5.5286098894908893</v>
      </c>
      <c r="I54">
        <v>1.96248</v>
      </c>
      <c r="J54" s="24">
        <v>23.893999999999998</v>
      </c>
      <c r="K54">
        <v>20.702999999999999</v>
      </c>
      <c r="L54" s="24">
        <f t="shared" si="4"/>
        <v>27.595633880594555</v>
      </c>
      <c r="M54">
        <f t="shared" si="5"/>
        <v>26.427916304806264</v>
      </c>
      <c r="N54" s="24">
        <f t="shared" si="6"/>
        <v>13.702093385965515</v>
      </c>
      <c r="O54" s="24">
        <f t="shared" si="7"/>
        <v>32.774666697036608</v>
      </c>
      <c r="W54" s="14">
        <v>140360768</v>
      </c>
      <c r="X54">
        <v>1.4470000000000001</v>
      </c>
      <c r="Y54">
        <v>42.048999999999999</v>
      </c>
      <c r="Z54">
        <v>1.4950000000000001</v>
      </c>
      <c r="AA54">
        <v>49.061999999999998</v>
      </c>
      <c r="AC54">
        <v>434727632</v>
      </c>
      <c r="AD54">
        <v>1.3919999999999999</v>
      </c>
      <c r="AE54">
        <v>23.893999999999998</v>
      </c>
      <c r="AF54">
        <v>1.3540000000000001</v>
      </c>
      <c r="AG54" s="15">
        <v>20.702999999999999</v>
      </c>
    </row>
    <row r="55" spans="1:33" x14ac:dyDescent="0.25">
      <c r="A55">
        <v>52.135168</v>
      </c>
      <c r="B55" s="24">
        <v>35.642000000000003</v>
      </c>
      <c r="C55">
        <v>26.504000000000001</v>
      </c>
      <c r="D55" s="24">
        <f t="shared" si="9"/>
        <v>34.897175800255006</v>
      </c>
      <c r="E55">
        <f t="shared" si="2"/>
        <v>29.214078352483213</v>
      </c>
      <c r="F55" s="24">
        <f t="shared" si="8"/>
        <v>0.55476308852577505</v>
      </c>
      <c r="G55">
        <f t="shared" si="3"/>
        <v>7.3445246765981187</v>
      </c>
      <c r="I55">
        <v>2.0009600000000001</v>
      </c>
      <c r="J55" s="24">
        <v>23.893999999999998</v>
      </c>
      <c r="K55">
        <v>20.702999999999999</v>
      </c>
      <c r="L55" s="24">
        <f t="shared" si="4"/>
        <v>27.458393490247666</v>
      </c>
      <c r="M55">
        <f t="shared" si="5"/>
        <v>26.268493223861778</v>
      </c>
      <c r="N55" s="24">
        <f t="shared" si="6"/>
        <v>12.704900953319948</v>
      </c>
      <c r="O55" s="24">
        <f t="shared" si="7"/>
        <v>30.974714824851379</v>
      </c>
      <c r="W55" s="14">
        <v>141363368</v>
      </c>
      <c r="X55">
        <v>1.45</v>
      </c>
      <c r="Y55">
        <v>43.116999999999997</v>
      </c>
      <c r="Z55">
        <v>1.4990000000000001</v>
      </c>
      <c r="AA55">
        <v>49.707000000000001</v>
      </c>
      <c r="AC55">
        <v>434766112</v>
      </c>
      <c r="AD55">
        <v>1.3919999999999999</v>
      </c>
      <c r="AE55">
        <v>23.893999999999998</v>
      </c>
      <c r="AF55">
        <v>1.3540000000000001</v>
      </c>
      <c r="AG55" s="15">
        <v>20.702999999999999</v>
      </c>
    </row>
    <row r="56" spans="1:33" x14ac:dyDescent="0.25">
      <c r="A56">
        <v>53.137776000000002</v>
      </c>
      <c r="B56" s="24">
        <v>37.777999999999999</v>
      </c>
      <c r="C56">
        <v>26.504000000000001</v>
      </c>
      <c r="D56" s="24">
        <f t="shared" si="9"/>
        <v>34.707642380829377</v>
      </c>
      <c r="E56">
        <f t="shared" si="2"/>
        <v>28.93161257717129</v>
      </c>
      <c r="F56" s="24">
        <f t="shared" si="8"/>
        <v>9.4270959095990889</v>
      </c>
      <c r="G56">
        <f t="shared" si="3"/>
        <v>5.8933028248402248</v>
      </c>
      <c r="I56">
        <v>2.0394399999999999</v>
      </c>
      <c r="J56" s="24">
        <v>22.826000000000001</v>
      </c>
      <c r="K56">
        <v>21.347999999999999</v>
      </c>
      <c r="L56" s="24">
        <f t="shared" si="4"/>
        <v>27.323880967166193</v>
      </c>
      <c r="M56">
        <f t="shared" si="5"/>
        <v>26.113060730565408</v>
      </c>
      <c r="N56" s="24">
        <f t="shared" si="6"/>
        <v>20.230933194795885</v>
      </c>
      <c r="O56" s="24">
        <f t="shared" si="7"/>
        <v>22.705803765976551</v>
      </c>
      <c r="W56" s="14">
        <v>142365976</v>
      </c>
      <c r="X56">
        <v>1.45</v>
      </c>
      <c r="Y56">
        <v>43.116999999999997</v>
      </c>
      <c r="Z56">
        <v>1.492</v>
      </c>
      <c r="AA56">
        <v>48.417999999999999</v>
      </c>
      <c r="AC56">
        <v>434804592</v>
      </c>
      <c r="AD56">
        <v>1.389</v>
      </c>
      <c r="AE56">
        <v>22.826000000000001</v>
      </c>
      <c r="AF56">
        <v>1.357</v>
      </c>
      <c r="AG56" s="15">
        <v>21.347999999999999</v>
      </c>
    </row>
    <row r="57" spans="1:33" x14ac:dyDescent="0.25">
      <c r="A57">
        <v>54.140391999999999</v>
      </c>
      <c r="B57" s="24">
        <v>33.506</v>
      </c>
      <c r="C57">
        <v>26.504000000000001</v>
      </c>
      <c r="D57" s="24">
        <f t="shared" si="9"/>
        <v>34.519136854632436</v>
      </c>
      <c r="E57">
        <f t="shared" si="2"/>
        <v>28.651875692432661</v>
      </c>
      <c r="F57" s="24">
        <f t="shared" si="8"/>
        <v>1.0264462862145043</v>
      </c>
      <c r="G57">
        <f t="shared" si="3"/>
        <v>4.6133699901430774</v>
      </c>
      <c r="I57">
        <v>2.0779200000000002</v>
      </c>
      <c r="J57" s="24">
        <v>22.826000000000001</v>
      </c>
      <c r="K57">
        <v>20.702999999999999</v>
      </c>
      <c r="L57" s="24">
        <f t="shared" si="4"/>
        <v>27.192042090724566</v>
      </c>
      <c r="M57">
        <f t="shared" si="5"/>
        <v>25.961518934802854</v>
      </c>
      <c r="N57" s="24">
        <f t="shared" si="6"/>
        <v>19.062323537978539</v>
      </c>
      <c r="O57" s="24">
        <f t="shared" si="7"/>
        <v>27.652021387680144</v>
      </c>
      <c r="W57" s="14">
        <v>143368592</v>
      </c>
      <c r="X57">
        <v>1.4470000000000001</v>
      </c>
      <c r="Y57">
        <v>42.048999999999999</v>
      </c>
      <c r="Z57">
        <v>1.4950000000000001</v>
      </c>
      <c r="AA57">
        <v>49.061999999999998</v>
      </c>
      <c r="AC57">
        <v>434843072</v>
      </c>
      <c r="AD57">
        <v>1.389</v>
      </c>
      <c r="AE57">
        <v>22.826000000000001</v>
      </c>
      <c r="AF57">
        <v>1.3540000000000001</v>
      </c>
      <c r="AG57" s="15">
        <v>20.702999999999999</v>
      </c>
    </row>
    <row r="58" spans="1:33" x14ac:dyDescent="0.25">
      <c r="A58">
        <v>55.143000000000001</v>
      </c>
      <c r="B58" s="24">
        <v>33.506</v>
      </c>
      <c r="C58">
        <v>25.859000000000002</v>
      </c>
      <c r="D58" s="24">
        <f t="shared" si="9"/>
        <v>34.331656639009033</v>
      </c>
      <c r="E58">
        <f t="shared" si="2"/>
        <v>28.374845755566074</v>
      </c>
      <c r="F58" s="24">
        <f t="shared" si="8"/>
        <v>0.68170888553969222</v>
      </c>
      <c r="G58">
        <f t="shared" si="3"/>
        <v>6.3294798657998221</v>
      </c>
      <c r="I58">
        <v>2.1164079999999998</v>
      </c>
      <c r="J58" s="24">
        <v>23.893999999999998</v>
      </c>
      <c r="K58">
        <v>20.702999999999999</v>
      </c>
      <c r="L58" s="24">
        <f t="shared" si="4"/>
        <v>27.062797122319811</v>
      </c>
      <c r="M58">
        <f t="shared" si="5"/>
        <v>25.813740117683725</v>
      </c>
      <c r="N58" s="24">
        <f t="shared" si="6"/>
        <v>10.041275202422325</v>
      </c>
      <c r="O58" s="24">
        <f t="shared" si="7"/>
        <v>26.119664550501863</v>
      </c>
      <c r="W58" s="14">
        <v>144371200</v>
      </c>
      <c r="X58">
        <v>1.45</v>
      </c>
      <c r="Y58">
        <v>43.116999999999997</v>
      </c>
      <c r="Z58">
        <v>1.4950000000000001</v>
      </c>
      <c r="AA58">
        <v>49.061999999999998</v>
      </c>
      <c r="AC58">
        <v>434881560</v>
      </c>
      <c r="AD58">
        <v>1.3919999999999999</v>
      </c>
      <c r="AE58">
        <v>23.893999999999998</v>
      </c>
      <c r="AF58">
        <v>1.3540000000000001</v>
      </c>
      <c r="AG58" s="15">
        <v>20.702999999999999</v>
      </c>
    </row>
    <row r="59" spans="1:33" x14ac:dyDescent="0.25">
      <c r="A59">
        <v>56.145608000000003</v>
      </c>
      <c r="B59" s="24">
        <v>32.438000000000002</v>
      </c>
      <c r="C59">
        <v>26.504000000000001</v>
      </c>
      <c r="D59" s="24">
        <f t="shared" si="9"/>
        <v>34.145194665278481</v>
      </c>
      <c r="E59">
        <f t="shared" si="2"/>
        <v>28.100494372339181</v>
      </c>
      <c r="F59" s="24">
        <f t="shared" si="8"/>
        <v>2.9145136251552977</v>
      </c>
      <c r="G59">
        <f t="shared" si="3"/>
        <v>2.5487942809106716</v>
      </c>
      <c r="I59">
        <v>2.1548799999999999</v>
      </c>
      <c r="J59" s="24">
        <v>21.759</v>
      </c>
      <c r="K59">
        <v>20.702999999999999</v>
      </c>
      <c r="L59" s="24">
        <f t="shared" si="4"/>
        <v>26.936173762435637</v>
      </c>
      <c r="M59">
        <f t="shared" si="5"/>
        <v>25.669720314795487</v>
      </c>
      <c r="N59" s="24">
        <f t="shared" si="6"/>
        <v>26.803128166451962</v>
      </c>
      <c r="O59" s="24">
        <f t="shared" si="7"/>
        <v>24.66831068540219</v>
      </c>
      <c r="W59" s="14">
        <v>145373808</v>
      </c>
      <c r="X59">
        <v>1.444</v>
      </c>
      <c r="Y59">
        <v>40.981999999999999</v>
      </c>
      <c r="Z59">
        <v>1.492</v>
      </c>
      <c r="AA59">
        <v>48.417999999999999</v>
      </c>
      <c r="AC59">
        <v>434920032</v>
      </c>
      <c r="AD59">
        <v>1.3859999999999999</v>
      </c>
      <c r="AE59">
        <v>21.759</v>
      </c>
      <c r="AF59">
        <v>1.3540000000000001</v>
      </c>
      <c r="AG59" s="15">
        <v>20.702999999999999</v>
      </c>
    </row>
    <row r="60" spans="1:33" x14ac:dyDescent="0.25">
      <c r="A60">
        <v>57.148223999999999</v>
      </c>
      <c r="B60" s="24">
        <v>32.438000000000002</v>
      </c>
      <c r="C60">
        <v>26.504000000000001</v>
      </c>
      <c r="D60" s="24">
        <f t="shared" si="9"/>
        <v>33.959743927459691</v>
      </c>
      <c r="E60">
        <f t="shared" si="2"/>
        <v>27.828793486867763</v>
      </c>
      <c r="F60" s="24">
        <f t="shared" si="8"/>
        <v>2.3157045807604377</v>
      </c>
      <c r="G60">
        <f t="shared" si="3"/>
        <v>1.7550777828472426</v>
      </c>
      <c r="I60">
        <v>2.1933600000000002</v>
      </c>
      <c r="J60" s="24">
        <v>22.826000000000001</v>
      </c>
      <c r="K60" s="15">
        <v>20.702999999999999</v>
      </c>
      <c r="L60" s="24">
        <f t="shared" si="4"/>
        <v>26.812041172675926</v>
      </c>
      <c r="M60">
        <f t="shared" si="5"/>
        <v>25.529275963497057</v>
      </c>
      <c r="N60" s="24">
        <f t="shared" si="6"/>
        <v>15.888524230267665</v>
      </c>
      <c r="O60" s="24">
        <f t="shared" si="7"/>
        <v>23.292939675829448</v>
      </c>
      <c r="W60" s="14">
        <v>146376424</v>
      </c>
      <c r="X60">
        <v>1.4470000000000001</v>
      </c>
      <c r="Y60">
        <v>42.048999999999999</v>
      </c>
      <c r="Z60">
        <v>1.4950000000000001</v>
      </c>
      <c r="AA60">
        <v>49.061999999999998</v>
      </c>
      <c r="AC60">
        <v>434958512</v>
      </c>
      <c r="AD60">
        <v>1.389</v>
      </c>
      <c r="AE60">
        <v>22.826000000000001</v>
      </c>
      <c r="AF60">
        <v>1.3540000000000001</v>
      </c>
      <c r="AG60" s="15">
        <v>20.702999999999999</v>
      </c>
    </row>
    <row r="61" spans="1:33" x14ac:dyDescent="0.25">
      <c r="A61">
        <v>58.150840000000002</v>
      </c>
      <c r="B61" s="24">
        <v>32.438000000000002</v>
      </c>
      <c r="C61">
        <v>25.859000000000002</v>
      </c>
      <c r="D61" s="24">
        <f t="shared" si="9"/>
        <v>33.775300417055909</v>
      </c>
      <c r="E61">
        <f t="shared" si="2"/>
        <v>27.559719650237113</v>
      </c>
      <c r="F61" s="24">
        <f t="shared" si="8"/>
        <v>1.7883724054579031</v>
      </c>
      <c r="G61">
        <f t="shared" si="3"/>
        <v>2.8924473287026431</v>
      </c>
      <c r="I61">
        <v>2.23184</v>
      </c>
      <c r="J61" s="24">
        <v>21.759</v>
      </c>
      <c r="K61" s="15">
        <v>20.059000000000001</v>
      </c>
      <c r="L61" s="24">
        <f t="shared" si="4"/>
        <v>26.690375912157425</v>
      </c>
      <c r="M61">
        <f t="shared" si="5"/>
        <v>25.39234713510923</v>
      </c>
      <c r="N61" s="24">
        <f t="shared" si="6"/>
        <v>24.318468387006469</v>
      </c>
      <c r="O61" s="24">
        <f t="shared" si="7"/>
        <v>28.444591663577814</v>
      </c>
      <c r="W61" s="14">
        <v>147379040</v>
      </c>
      <c r="X61">
        <v>1.4530000000000001</v>
      </c>
      <c r="Y61">
        <v>44.185000000000002</v>
      </c>
      <c r="Z61">
        <v>1.492</v>
      </c>
      <c r="AA61">
        <v>48.417999999999999</v>
      </c>
      <c r="AC61">
        <v>434996992</v>
      </c>
      <c r="AD61">
        <v>1.3859999999999999</v>
      </c>
      <c r="AE61">
        <v>21.759</v>
      </c>
      <c r="AF61">
        <v>1.35</v>
      </c>
      <c r="AG61" s="15">
        <v>20.059000000000001</v>
      </c>
    </row>
    <row r="62" spans="1:33" x14ac:dyDescent="0.25">
      <c r="A62">
        <v>59.153464</v>
      </c>
      <c r="B62" s="24">
        <v>31.37</v>
      </c>
      <c r="C62">
        <v>25.215</v>
      </c>
      <c r="D62" s="24">
        <f t="shared" si="9"/>
        <v>33.591857203850715</v>
      </c>
      <c r="E62">
        <f t="shared" si="2"/>
        <v>27.293245345870389</v>
      </c>
      <c r="F62" s="24">
        <f t="shared" si="8"/>
        <v>4.9366494343033134</v>
      </c>
      <c r="G62">
        <f t="shared" si="3"/>
        <v>4.3191037176319336</v>
      </c>
      <c r="I62">
        <v>2.2703199999999999</v>
      </c>
      <c r="J62" s="24">
        <v>20.690999999999999</v>
      </c>
      <c r="K62" s="15">
        <v>20.059000000000001</v>
      </c>
      <c r="L62" s="24">
        <f t="shared" si="4"/>
        <v>26.571128938855008</v>
      </c>
      <c r="M62">
        <f t="shared" si="5"/>
        <v>25.258845831067301</v>
      </c>
      <c r="N62" s="24">
        <f t="shared" si="6"/>
        <v>34.57591633756013</v>
      </c>
      <c r="O62" s="24">
        <f t="shared" si="7"/>
        <v>27.038396666867982</v>
      </c>
      <c r="W62" s="14">
        <v>148381664</v>
      </c>
      <c r="X62">
        <v>1.4470000000000001</v>
      </c>
      <c r="Y62">
        <v>42.048999999999999</v>
      </c>
      <c r="Z62">
        <v>1.4950000000000001</v>
      </c>
      <c r="AA62">
        <v>49.061999999999998</v>
      </c>
      <c r="AC62">
        <v>435035472</v>
      </c>
      <c r="AD62">
        <v>1.383</v>
      </c>
      <c r="AE62">
        <v>20.690999999999999</v>
      </c>
      <c r="AF62">
        <v>1.35</v>
      </c>
      <c r="AG62" s="15">
        <v>20.059000000000001</v>
      </c>
    </row>
    <row r="63" spans="1:33" x14ac:dyDescent="0.25">
      <c r="A63">
        <v>60.156080000000003</v>
      </c>
      <c r="B63" s="24">
        <v>31.37</v>
      </c>
      <c r="C63">
        <v>24.57</v>
      </c>
      <c r="D63" s="24">
        <f t="shared" si="9"/>
        <v>33.409411774435952</v>
      </c>
      <c r="E63">
        <f t="shared" si="2"/>
        <v>27.029349670954385</v>
      </c>
      <c r="F63" s="24">
        <f t="shared" si="8"/>
        <v>4.1592003857079956</v>
      </c>
      <c r="G63">
        <f t="shared" si="3"/>
        <v>6.0484008040234416</v>
      </c>
      <c r="I63">
        <v>2.3088000000000002</v>
      </c>
      <c r="J63" s="24">
        <v>21.759</v>
      </c>
      <c r="K63" s="15">
        <v>20.059000000000001</v>
      </c>
      <c r="L63" s="24">
        <f t="shared" si="4"/>
        <v>26.454252185530464</v>
      </c>
      <c r="M63">
        <f t="shared" si="5"/>
        <v>25.128686255536451</v>
      </c>
      <c r="N63" s="24">
        <f t="shared" si="6"/>
        <v>22.045393085728598</v>
      </c>
      <c r="O63" s="24">
        <f t="shared" si="7"/>
        <v>25.701718729575187</v>
      </c>
      <c r="W63" s="14">
        <v>149384280</v>
      </c>
      <c r="X63">
        <v>1.4470000000000001</v>
      </c>
      <c r="Y63">
        <v>42.048999999999999</v>
      </c>
      <c r="Z63">
        <v>1.4950000000000001</v>
      </c>
      <c r="AA63">
        <v>49.061999999999998</v>
      </c>
      <c r="AC63">
        <v>435073952</v>
      </c>
      <c r="AD63">
        <v>1.3859999999999999</v>
      </c>
      <c r="AE63">
        <v>21.759</v>
      </c>
      <c r="AF63">
        <v>1.35</v>
      </c>
      <c r="AG63" s="15">
        <v>20.059000000000001</v>
      </c>
    </row>
    <row r="64" spans="1:33" x14ac:dyDescent="0.25">
      <c r="A64">
        <v>61.158687999999998</v>
      </c>
      <c r="B64" s="24">
        <v>28.166</v>
      </c>
      <c r="C64">
        <v>25.859000000000002</v>
      </c>
      <c r="D64" s="24">
        <f t="shared" si="9"/>
        <v>33.227958693795507</v>
      </c>
      <c r="E64">
        <f t="shared" si="2"/>
        <v>26.768007652258309</v>
      </c>
      <c r="F64" s="24">
        <f t="shared" si="8"/>
        <v>25.623425817691917</v>
      </c>
      <c r="G64">
        <f t="shared" si="3"/>
        <v>0.82629491186415882</v>
      </c>
      <c r="I64">
        <v>2.34728</v>
      </c>
      <c r="J64" s="24">
        <v>22.826000000000001</v>
      </c>
      <c r="K64" s="15">
        <v>20.702999999999999</v>
      </c>
      <c r="L64" s="24">
        <f t="shared" si="4"/>
        <v>26.339698540357077</v>
      </c>
      <c r="M64">
        <f t="shared" si="5"/>
        <v>25.001784760274283</v>
      </c>
      <c r="N64" s="24">
        <f t="shared" si="6"/>
        <v>12.346077432507448</v>
      </c>
      <c r="O64" s="24">
        <f t="shared" si="7"/>
        <v>18.479550415166432</v>
      </c>
      <c r="W64" s="14">
        <v>150386888</v>
      </c>
      <c r="X64">
        <v>1.4410000000000001</v>
      </c>
      <c r="Y64">
        <v>39.914000000000001</v>
      </c>
      <c r="Z64">
        <v>1.4950000000000001</v>
      </c>
      <c r="AA64">
        <v>49.061999999999998</v>
      </c>
      <c r="AC64">
        <v>435112432</v>
      </c>
      <c r="AD64">
        <v>1.389</v>
      </c>
      <c r="AE64">
        <v>22.826000000000001</v>
      </c>
      <c r="AF64">
        <v>1.3540000000000001</v>
      </c>
      <c r="AG64" s="15">
        <v>20.702999999999999</v>
      </c>
    </row>
    <row r="65" spans="1:33" x14ac:dyDescent="0.25">
      <c r="A65">
        <v>62.161312000000002</v>
      </c>
      <c r="B65" s="24">
        <v>29.234000000000002</v>
      </c>
      <c r="C65">
        <v>25.859000000000002</v>
      </c>
      <c r="D65" s="24">
        <f t="shared" si="9"/>
        <v>33.04748824835837</v>
      </c>
      <c r="E65">
        <f t="shared" si="2"/>
        <v>26.509188393247538</v>
      </c>
      <c r="F65" s="24">
        <f t="shared" si="8"/>
        <v>14.542692620367374</v>
      </c>
      <c r="G65">
        <f t="shared" si="3"/>
        <v>0.42274494671381235</v>
      </c>
      <c r="I65">
        <v>2.3857599999999999</v>
      </c>
      <c r="J65" s="24">
        <v>21.759</v>
      </c>
      <c r="K65" s="15">
        <v>20.702999999999999</v>
      </c>
      <c r="L65" s="24">
        <f t="shared" si="4"/>
        <v>26.227421827929312</v>
      </c>
      <c r="M65">
        <f t="shared" si="5"/>
        <v>24.878059790873486</v>
      </c>
      <c r="N65" s="24">
        <f t="shared" si="6"/>
        <v>19.966793632315134</v>
      </c>
      <c r="O65" s="24">
        <f t="shared" si="7"/>
        <v>17.431124257368563</v>
      </c>
      <c r="W65" s="14">
        <v>151389512</v>
      </c>
      <c r="X65">
        <v>1.444</v>
      </c>
      <c r="Y65">
        <v>40.981999999999999</v>
      </c>
      <c r="Z65">
        <v>1.492</v>
      </c>
      <c r="AA65">
        <v>48.417999999999999</v>
      </c>
      <c r="AC65">
        <v>435150912</v>
      </c>
      <c r="AD65">
        <v>1.3859999999999999</v>
      </c>
      <c r="AE65">
        <v>21.759</v>
      </c>
      <c r="AF65">
        <v>1.3540000000000001</v>
      </c>
      <c r="AG65" s="15">
        <v>20.702999999999999</v>
      </c>
    </row>
    <row r="66" spans="1:33" x14ac:dyDescent="0.25">
      <c r="A66">
        <v>63.163927999999999</v>
      </c>
      <c r="B66" s="24">
        <v>29.234000000000002</v>
      </c>
      <c r="C66">
        <v>25.215</v>
      </c>
      <c r="D66" s="24">
        <f t="shared" si="9"/>
        <v>32.867999417241883</v>
      </c>
      <c r="E66">
        <f t="shared" si="2"/>
        <v>26.252873687031418</v>
      </c>
      <c r="F66" s="24">
        <f t="shared" si="8"/>
        <v>13.205951764514333</v>
      </c>
      <c r="G66">
        <f t="shared" si="3"/>
        <v>1.0771817902321894</v>
      </c>
      <c r="I66">
        <v>2.4242400000000002</v>
      </c>
      <c r="J66" s="24">
        <v>20.690999999999999</v>
      </c>
      <c r="K66" s="15">
        <v>20.702999999999999</v>
      </c>
      <c r="L66" s="24">
        <f t="shared" si="4"/>
        <v>26.117376790649995</v>
      </c>
      <c r="M66">
        <f t="shared" si="5"/>
        <v>24.757431834350182</v>
      </c>
      <c r="N66" s="24">
        <f t="shared" si="6"/>
        <v>29.445565074104955</v>
      </c>
      <c r="O66" s="24">
        <f t="shared" si="7"/>
        <v>16.438417499392187</v>
      </c>
      <c r="W66" s="14">
        <v>152392128</v>
      </c>
      <c r="X66">
        <v>1.4470000000000001</v>
      </c>
      <c r="Y66">
        <v>42.048999999999999</v>
      </c>
      <c r="Z66">
        <v>1.4950000000000001</v>
      </c>
      <c r="AA66">
        <v>49.061999999999998</v>
      </c>
      <c r="AC66">
        <v>435189392</v>
      </c>
      <c r="AD66">
        <v>1.383</v>
      </c>
      <c r="AE66">
        <v>20.690999999999999</v>
      </c>
      <c r="AF66">
        <v>1.3540000000000001</v>
      </c>
      <c r="AG66" s="15">
        <v>20.702999999999999</v>
      </c>
    </row>
    <row r="67" spans="1:33" x14ac:dyDescent="0.25">
      <c r="A67">
        <v>64.166535999999994</v>
      </c>
      <c r="B67" s="24">
        <v>31.37</v>
      </c>
      <c r="C67">
        <v>25.215</v>
      </c>
      <c r="D67" s="24">
        <f t="shared" si="9"/>
        <v>32.689486853506466</v>
      </c>
      <c r="E67">
        <f t="shared" si="2"/>
        <v>25.999039277788683</v>
      </c>
      <c r="F67" s="24">
        <f t="shared" ref="F67:F95" si="10">(D67-B67)^2</f>
        <v>1.7410455565763914</v>
      </c>
      <c r="G67">
        <f t="shared" si="3"/>
        <v>0.61471758911539909</v>
      </c>
      <c r="I67">
        <v>2.46272</v>
      </c>
      <c r="J67" s="24">
        <v>21.759</v>
      </c>
      <c r="K67" s="15">
        <v>20.702999999999999</v>
      </c>
      <c r="L67" s="24">
        <f t="shared" si="4"/>
        <v>26.009519070487432</v>
      </c>
      <c r="M67">
        <f t="shared" si="5"/>
        <v>24.639823368044151</v>
      </c>
      <c r="N67" s="24">
        <f t="shared" si="6"/>
        <v>18.066912368577338</v>
      </c>
      <c r="O67" s="24">
        <f t="shared" si="7"/>
        <v>15.498578231178501</v>
      </c>
      <c r="W67" s="14">
        <v>153394736</v>
      </c>
      <c r="X67">
        <v>1.45</v>
      </c>
      <c r="Y67">
        <v>43.116999999999997</v>
      </c>
      <c r="Z67">
        <v>1.4950000000000001</v>
      </c>
      <c r="AA67">
        <v>49.061999999999998</v>
      </c>
      <c r="AC67">
        <v>435227872</v>
      </c>
      <c r="AD67">
        <v>1.3859999999999999</v>
      </c>
      <c r="AE67">
        <v>21.759</v>
      </c>
      <c r="AF67">
        <v>1.3540000000000001</v>
      </c>
      <c r="AG67" s="15">
        <v>20.702999999999999</v>
      </c>
    </row>
    <row r="68" spans="1:33" x14ac:dyDescent="0.25">
      <c r="A68">
        <v>65.169144000000003</v>
      </c>
      <c r="B68" s="24">
        <v>30.302</v>
      </c>
      <c r="C68">
        <v>23.925999999999998</v>
      </c>
      <c r="D68" s="24">
        <f t="shared" ref="D68:D95" si="11">$R$4+($R$3-$R$4)*EXP(-A68/$R$5)</f>
        <v>32.511943826584236</v>
      </c>
      <c r="E68">
        <f t="shared" ref="E68:E106" si="12">S$4+(S$3-S$4)*EXP(-A68/S$5)</f>
        <v>25.747659148716711</v>
      </c>
      <c r="F68" s="24">
        <f t="shared" si="10"/>
        <v>4.8838517166577784</v>
      </c>
      <c r="G68">
        <f t="shared" ref="G68:G106" si="13">(C68-E68)^2</f>
        <v>3.3184420541032966</v>
      </c>
      <c r="I68">
        <v>2.5011999999999999</v>
      </c>
      <c r="J68" s="24">
        <v>21.759</v>
      </c>
      <c r="K68" s="15">
        <v>20.702999999999999</v>
      </c>
      <c r="L68" s="24">
        <f t="shared" ref="L68:L73" si="14">T$4+(T$3-T$4)*EXP(-I68/T$5)</f>
        <v>25.903805191095145</v>
      </c>
      <c r="M68">
        <f t="shared" ref="M68:M73" si="15">U$4+(U$3-U$4)*EXP(-I68/U$5)</f>
        <v>24.525158809798192</v>
      </c>
      <c r="N68" s="24">
        <f t="shared" ref="N68:N73" si="16">(J68-L68)^2</f>
        <v>17.179410072129262</v>
      </c>
      <c r="O68" s="24">
        <f t="shared" ref="O68:O73" si="17">(K68-M68)^2</f>
        <v>14.608897967317938</v>
      </c>
      <c r="W68" s="14">
        <v>154397344</v>
      </c>
      <c r="X68">
        <v>1.4470000000000001</v>
      </c>
      <c r="Y68">
        <v>42.048999999999999</v>
      </c>
      <c r="Z68">
        <v>1.4950000000000001</v>
      </c>
      <c r="AA68">
        <v>49.061999999999998</v>
      </c>
      <c r="AC68">
        <v>435266352</v>
      </c>
      <c r="AD68">
        <v>1.3859999999999999</v>
      </c>
      <c r="AE68">
        <v>21.759</v>
      </c>
      <c r="AF68">
        <v>1.3540000000000001</v>
      </c>
      <c r="AG68" s="15">
        <v>20.702999999999999</v>
      </c>
    </row>
    <row r="69" spans="1:33" x14ac:dyDescent="0.25">
      <c r="A69">
        <v>66.171751999999998</v>
      </c>
      <c r="B69" s="24">
        <v>29.234000000000002</v>
      </c>
      <c r="C69">
        <v>25.215</v>
      </c>
      <c r="D69" s="24">
        <f t="shared" si="11"/>
        <v>32.335365070730276</v>
      </c>
      <c r="E69">
        <f t="shared" si="12"/>
        <v>25.498709569813045</v>
      </c>
      <c r="F69" s="24">
        <f t="shared" si="10"/>
        <v>9.6184653019458004</v>
      </c>
      <c r="G69">
        <f t="shared" si="13"/>
        <v>8.0491120003502906E-2</v>
      </c>
      <c r="I69">
        <v>2.5396800000000002</v>
      </c>
      <c r="J69" s="24">
        <v>19.623000000000001</v>
      </c>
      <c r="K69" s="15">
        <v>20.059000000000001</v>
      </c>
      <c r="L69" s="24">
        <f t="shared" si="14"/>
        <v>25.800192540286989</v>
      </c>
      <c r="M69">
        <f t="shared" si="15"/>
        <v>24.413364469384568</v>
      </c>
      <c r="N69" s="24">
        <f t="shared" si="16"/>
        <v>38.157707679777218</v>
      </c>
      <c r="O69" s="24">
        <f t="shared" si="17"/>
        <v>18.960489932238744</v>
      </c>
      <c r="W69" s="14">
        <v>155399952</v>
      </c>
      <c r="X69">
        <v>1.4470000000000001</v>
      </c>
      <c r="Y69">
        <v>42.048999999999999</v>
      </c>
      <c r="Z69">
        <v>1.4950000000000001</v>
      </c>
      <c r="AA69">
        <v>49.061999999999998</v>
      </c>
      <c r="AC69">
        <v>435304832</v>
      </c>
      <c r="AD69">
        <v>1.379</v>
      </c>
      <c r="AE69">
        <v>19.623000000000001</v>
      </c>
      <c r="AF69">
        <v>1.35</v>
      </c>
      <c r="AG69" s="15">
        <v>20.059000000000001</v>
      </c>
    </row>
    <row r="70" spans="1:33" x14ac:dyDescent="0.25">
      <c r="A70">
        <v>67.174359999999993</v>
      </c>
      <c r="B70" s="24">
        <v>27.097999999999999</v>
      </c>
      <c r="C70">
        <v>25.215</v>
      </c>
      <c r="D70" s="24">
        <f t="shared" si="11"/>
        <v>32.159745348798886</v>
      </c>
      <c r="E70">
        <f t="shared" si="12"/>
        <v>25.252167040516422</v>
      </c>
      <c r="F70" s="24">
        <f t="shared" si="10"/>
        <v>25.621265976087166</v>
      </c>
      <c r="G70">
        <f t="shared" si="13"/>
        <v>1.3813889007493834E-3</v>
      </c>
      <c r="I70">
        <v>2.57816</v>
      </c>
      <c r="J70" s="24">
        <v>21.759</v>
      </c>
      <c r="K70" s="15">
        <v>20.702999999999999</v>
      </c>
      <c r="L70" s="24">
        <f t="shared" si="14"/>
        <v>25.698639352860631</v>
      </c>
      <c r="M70">
        <f t="shared" si="15"/>
        <v>24.304368501147302</v>
      </c>
      <c r="N70" s="24">
        <f t="shared" si="16"/>
        <v>15.520758230608132</v>
      </c>
      <c r="O70" s="24">
        <f t="shared" si="17"/>
        <v>12.969855081055966</v>
      </c>
      <c r="W70" s="14">
        <v>156402560</v>
      </c>
      <c r="X70">
        <v>1.444</v>
      </c>
      <c r="Y70">
        <v>40.981999999999999</v>
      </c>
      <c r="Z70">
        <v>1.4950000000000001</v>
      </c>
      <c r="AA70">
        <v>49.061999999999998</v>
      </c>
      <c r="AC70">
        <v>435343312</v>
      </c>
      <c r="AD70">
        <v>1.3859999999999999</v>
      </c>
      <c r="AE70">
        <v>21.759</v>
      </c>
      <c r="AF70">
        <v>1.3540000000000001</v>
      </c>
      <c r="AG70" s="15">
        <v>20.702999999999999</v>
      </c>
    </row>
    <row r="71" spans="1:33" x14ac:dyDescent="0.25">
      <c r="A71">
        <v>68.176975999999996</v>
      </c>
      <c r="B71" s="24">
        <v>27.097999999999999</v>
      </c>
      <c r="C71">
        <v>24.57</v>
      </c>
      <c r="D71" s="24">
        <f t="shared" si="11"/>
        <v>31.985078062187583</v>
      </c>
      <c r="E71">
        <f t="shared" si="12"/>
        <v>25.008006348748154</v>
      </c>
      <c r="F71" s="24">
        <f t="shared" si="10"/>
        <v>23.883531985915148</v>
      </c>
      <c r="G71">
        <f t="shared" si="13"/>
        <v>0.19184956154368915</v>
      </c>
      <c r="I71">
        <v>2.6166399999999999</v>
      </c>
      <c r="J71" s="24">
        <v>20.690999999999999</v>
      </c>
      <c r="K71" s="15">
        <v>20.059000000000001</v>
      </c>
      <c r="L71" s="24">
        <f t="shared" si="14"/>
        <v>25.599104693762403</v>
      </c>
      <c r="M71">
        <f t="shared" si="15"/>
        <v>24.198100857829896</v>
      </c>
      <c r="N71" s="24">
        <f t="shared" si="16"/>
        <v>24.08949168493254</v>
      </c>
      <c r="O71" s="24">
        <f t="shared" si="17"/>
        <v>17.132155911288173</v>
      </c>
      <c r="W71" s="14">
        <v>157405176</v>
      </c>
      <c r="X71">
        <v>1.444</v>
      </c>
      <c r="Y71">
        <v>40.981999999999999</v>
      </c>
      <c r="Z71">
        <v>1.502</v>
      </c>
      <c r="AA71">
        <v>50.351999999999997</v>
      </c>
      <c r="AC71">
        <v>435381792</v>
      </c>
      <c r="AD71">
        <v>1.383</v>
      </c>
      <c r="AE71">
        <v>20.690999999999999</v>
      </c>
      <c r="AF71">
        <v>1.35</v>
      </c>
      <c r="AG71" s="15">
        <v>20.059000000000001</v>
      </c>
    </row>
    <row r="72" spans="1:33" x14ac:dyDescent="0.25">
      <c r="A72">
        <v>69.179599999999994</v>
      </c>
      <c r="B72" s="24">
        <v>27.097999999999999</v>
      </c>
      <c r="C72">
        <v>24.57</v>
      </c>
      <c r="D72" s="24">
        <f t="shared" si="11"/>
        <v>31.8113580531308</v>
      </c>
      <c r="E72">
        <f t="shared" si="12"/>
        <v>24.766204502432061</v>
      </c>
      <c r="F72" s="24">
        <f t="shared" si="10"/>
        <v>22.215744137012972</v>
      </c>
      <c r="G72">
        <f t="shared" si="13"/>
        <v>3.8496206774612324E-2</v>
      </c>
      <c r="I72">
        <v>2.6551200000000001</v>
      </c>
      <c r="J72" s="24">
        <v>19.623000000000001</v>
      </c>
      <c r="K72" s="15">
        <v>20.702999999999999</v>
      </c>
      <c r="L72" s="24">
        <f t="shared" si="14"/>
        <v>25.50154844158682</v>
      </c>
      <c r="M72">
        <f t="shared" si="15"/>
        <v>24.094493245558834</v>
      </c>
      <c r="N72" s="24">
        <f t="shared" si="16"/>
        <v>34.557331780082819</v>
      </c>
      <c r="O72" s="24">
        <f t="shared" si="17"/>
        <v>11.502226434671195</v>
      </c>
      <c r="W72" s="14">
        <v>158407800</v>
      </c>
      <c r="X72">
        <v>1.4470000000000001</v>
      </c>
      <c r="Y72">
        <v>42.048999999999999</v>
      </c>
      <c r="Z72">
        <v>1.492</v>
      </c>
      <c r="AA72">
        <v>48.417999999999999</v>
      </c>
      <c r="AC72">
        <v>435420272</v>
      </c>
      <c r="AD72">
        <v>1.379</v>
      </c>
      <c r="AE72">
        <v>19.623000000000001</v>
      </c>
      <c r="AF72">
        <v>1.3540000000000001</v>
      </c>
      <c r="AG72" s="15">
        <v>20.702999999999999</v>
      </c>
    </row>
    <row r="73" spans="1:33" x14ac:dyDescent="0.25">
      <c r="A73">
        <v>70.182208000000003</v>
      </c>
      <c r="B73" s="24">
        <v>28.166</v>
      </c>
      <c r="C73">
        <v>24.57</v>
      </c>
      <c r="D73" s="24">
        <f t="shared" si="11"/>
        <v>31.638584316284771</v>
      </c>
      <c r="E73">
        <f t="shared" si="12"/>
        <v>24.526744435545552</v>
      </c>
      <c r="F73" s="24">
        <f t="shared" si="10"/>
        <v>12.058841833706966</v>
      </c>
      <c r="G73">
        <f t="shared" si="13"/>
        <v>1.8710438562728961E-3</v>
      </c>
      <c r="I73">
        <v>2.6936</v>
      </c>
      <c r="J73" s="24">
        <v>20.690999999999999</v>
      </c>
      <c r="K73" s="15">
        <v>20.059000000000001</v>
      </c>
      <c r="L73" s="24">
        <f t="shared" si="14"/>
        <v>25.405931272404032</v>
      </c>
      <c r="M73">
        <f t="shared" si="15"/>
        <v>23.993479079953904</v>
      </c>
      <c r="N73" s="24">
        <f t="shared" si="16"/>
        <v>22.230576903493517</v>
      </c>
      <c r="O73" s="24">
        <f t="shared" si="17"/>
        <v>15.480125630594909</v>
      </c>
      <c r="W73" s="14">
        <v>159410408</v>
      </c>
      <c r="X73">
        <v>1.4470000000000001</v>
      </c>
      <c r="Y73">
        <v>42.048999999999999</v>
      </c>
      <c r="Z73">
        <v>1.492</v>
      </c>
      <c r="AA73">
        <v>48.417999999999999</v>
      </c>
      <c r="AC73">
        <v>435458752</v>
      </c>
      <c r="AD73">
        <v>1.383</v>
      </c>
      <c r="AE73">
        <v>20.690999999999999</v>
      </c>
      <c r="AF73">
        <v>1.35</v>
      </c>
      <c r="AG73" s="15">
        <v>20.059000000000001</v>
      </c>
    </row>
    <row r="74" spans="1:33" x14ac:dyDescent="0.25">
      <c r="A74">
        <v>71.184815999999998</v>
      </c>
      <c r="B74" s="24">
        <v>27.097999999999999</v>
      </c>
      <c r="C74">
        <v>24.57</v>
      </c>
      <c r="D74" s="24">
        <f t="shared" si="11"/>
        <v>31.466748947555377</v>
      </c>
      <c r="E74">
        <f t="shared" si="12"/>
        <v>24.289599665846694</v>
      </c>
      <c r="F74" s="24">
        <f t="shared" si="10"/>
        <v>19.085967366766226</v>
      </c>
      <c r="G74">
        <f t="shared" si="13"/>
        <v>7.8624347393285735E-2</v>
      </c>
      <c r="W74" s="14">
        <v>160413016</v>
      </c>
      <c r="X74">
        <v>1.4470000000000001</v>
      </c>
      <c r="Y74">
        <v>42.048999999999999</v>
      </c>
      <c r="Z74">
        <v>1.4950000000000001</v>
      </c>
      <c r="AA74">
        <v>49.061999999999998</v>
      </c>
      <c r="AC74">
        <v>435497232</v>
      </c>
      <c r="AD74">
        <v>1.379</v>
      </c>
      <c r="AE74">
        <v>19.623000000000001</v>
      </c>
      <c r="AF74">
        <v>1.3540000000000001</v>
      </c>
      <c r="AG74" s="15">
        <v>20.702999999999999</v>
      </c>
    </row>
    <row r="75" spans="1:33" x14ac:dyDescent="0.25">
      <c r="A75">
        <v>72.187415999999999</v>
      </c>
      <c r="B75" s="24">
        <v>27.097999999999999</v>
      </c>
      <c r="C75">
        <v>23.925999999999998</v>
      </c>
      <c r="D75" s="24">
        <f t="shared" si="11"/>
        <v>31.295848210431473</v>
      </c>
      <c r="E75">
        <f t="shared" si="12"/>
        <v>24.054749671974061</v>
      </c>
      <c r="F75" s="24">
        <f t="shared" si="10"/>
        <v>17.621929597822724</v>
      </c>
      <c r="G75">
        <f t="shared" si="13"/>
        <v>1.6576478033428838E-2</v>
      </c>
      <c r="W75" s="14">
        <v>161415616</v>
      </c>
      <c r="X75">
        <v>1.4470000000000001</v>
      </c>
      <c r="Y75">
        <v>42.048999999999999</v>
      </c>
      <c r="Z75">
        <v>1.492</v>
      </c>
      <c r="AA75">
        <v>48.417999999999999</v>
      </c>
      <c r="AC75">
        <v>435535712</v>
      </c>
      <c r="AD75">
        <v>1.379</v>
      </c>
      <c r="AE75">
        <v>19.623000000000001</v>
      </c>
      <c r="AF75">
        <v>1.3540000000000001</v>
      </c>
      <c r="AG75" s="15">
        <v>20.702999999999999</v>
      </c>
    </row>
    <row r="76" spans="1:33" x14ac:dyDescent="0.25">
      <c r="A76">
        <v>73.190023999999994</v>
      </c>
      <c r="B76" s="24">
        <v>26.03</v>
      </c>
      <c r="C76">
        <v>23.925999999999998</v>
      </c>
      <c r="D76" s="24">
        <f t="shared" si="11"/>
        <v>31.125874308844143</v>
      </c>
      <c r="E76">
        <f t="shared" si="12"/>
        <v>23.822168536466464</v>
      </c>
      <c r="F76" s="24">
        <f t="shared" si="10"/>
        <v>25.967934971537758</v>
      </c>
      <c r="G76">
        <f t="shared" si="13"/>
        <v>1.0780972819515742E-2</v>
      </c>
      <c r="W76" s="14">
        <v>162418224</v>
      </c>
      <c r="X76">
        <v>1.4410000000000001</v>
      </c>
      <c r="Y76">
        <v>39.914000000000001</v>
      </c>
      <c r="Z76">
        <v>1.4950000000000001</v>
      </c>
      <c r="AA76">
        <v>49.061999999999998</v>
      </c>
      <c r="AC76">
        <v>435574192</v>
      </c>
      <c r="AD76">
        <v>1.379</v>
      </c>
      <c r="AE76">
        <v>19.623000000000001</v>
      </c>
      <c r="AF76">
        <v>1.357</v>
      </c>
      <c r="AG76" s="15">
        <v>21.347999999999999</v>
      </c>
    </row>
    <row r="77" spans="1:33" x14ac:dyDescent="0.25">
      <c r="A77">
        <v>74.192639999999997</v>
      </c>
      <c r="B77" s="24">
        <v>26.03</v>
      </c>
      <c r="C77">
        <v>23.925999999999998</v>
      </c>
      <c r="D77" s="24">
        <f t="shared" si="11"/>
        <v>30.956822223699646</v>
      </c>
      <c r="E77">
        <f t="shared" si="12"/>
        <v>23.591834358019462</v>
      </c>
      <c r="F77" s="24">
        <f t="shared" si="10"/>
        <v>24.273577223940716</v>
      </c>
      <c r="G77">
        <f t="shared" si="13"/>
        <v>0.11166667628026428</v>
      </c>
      <c r="W77" s="14">
        <v>163420840</v>
      </c>
      <c r="X77">
        <v>1.444</v>
      </c>
      <c r="Y77">
        <v>40.981999999999999</v>
      </c>
      <c r="Z77">
        <v>1.4950000000000001</v>
      </c>
      <c r="AA77">
        <v>49.061999999999998</v>
      </c>
      <c r="AC77">
        <v>435612680</v>
      </c>
      <c r="AD77">
        <v>1.3759999999999999</v>
      </c>
      <c r="AE77">
        <v>18.555</v>
      </c>
      <c r="AF77">
        <v>1.3540000000000001</v>
      </c>
      <c r="AG77" s="15">
        <v>20.702999999999999</v>
      </c>
    </row>
    <row r="78" spans="1:33" x14ac:dyDescent="0.25">
      <c r="A78">
        <v>75.195248000000007</v>
      </c>
      <c r="B78" s="24">
        <v>26.03</v>
      </c>
      <c r="C78">
        <v>24.57</v>
      </c>
      <c r="D78" s="24">
        <f t="shared" si="11"/>
        <v>30.788689638868352</v>
      </c>
      <c r="E78">
        <f t="shared" si="12"/>
        <v>23.363729069104803</v>
      </c>
      <c r="F78" s="24">
        <f t="shared" si="10"/>
        <v>22.645127079072992</v>
      </c>
      <c r="G78">
        <f t="shared" si="13"/>
        <v>1.4550895587227659</v>
      </c>
      <c r="W78" s="14">
        <v>164423448</v>
      </c>
      <c r="X78">
        <v>1.444</v>
      </c>
      <c r="Y78">
        <v>40.981999999999999</v>
      </c>
      <c r="Z78">
        <v>1.492</v>
      </c>
      <c r="AA78">
        <v>48.417999999999999</v>
      </c>
      <c r="AC78">
        <v>435651152</v>
      </c>
      <c r="AD78">
        <v>1.379</v>
      </c>
      <c r="AE78">
        <v>19.623000000000001</v>
      </c>
      <c r="AF78">
        <v>1.3540000000000001</v>
      </c>
      <c r="AG78" s="15">
        <v>20.702999999999999</v>
      </c>
    </row>
    <row r="79" spans="1:33" x14ac:dyDescent="0.25">
      <c r="A79">
        <v>76.197872000000004</v>
      </c>
      <c r="B79" s="24">
        <v>27.097999999999999</v>
      </c>
      <c r="C79">
        <v>23.925999999999998</v>
      </c>
      <c r="D79" s="24">
        <f t="shared" si="11"/>
        <v>30.621467553853844</v>
      </c>
      <c r="E79">
        <f t="shared" si="12"/>
        <v>23.137825702520708</v>
      </c>
      <c r="F79" s="24">
        <f t="shared" si="10"/>
        <v>12.414823603060796</v>
      </c>
      <c r="G79">
        <f t="shared" si="13"/>
        <v>0.62121872320697336</v>
      </c>
      <c r="W79" s="14">
        <v>165426072</v>
      </c>
      <c r="X79">
        <v>1.444</v>
      </c>
      <c r="Y79">
        <v>40.981999999999999</v>
      </c>
      <c r="Z79">
        <v>1.4950000000000001</v>
      </c>
      <c r="AA79">
        <v>49.061999999999998</v>
      </c>
      <c r="AC79">
        <v>435689632</v>
      </c>
      <c r="AD79">
        <v>1.3759999999999999</v>
      </c>
      <c r="AE79">
        <v>18.555</v>
      </c>
      <c r="AF79">
        <v>1.35</v>
      </c>
      <c r="AG79" s="15">
        <v>20.059000000000001</v>
      </c>
    </row>
    <row r="80" spans="1:33" x14ac:dyDescent="0.25">
      <c r="A80">
        <v>77.200503999999995</v>
      </c>
      <c r="B80" s="24">
        <v>26.03</v>
      </c>
      <c r="C80">
        <v>23.925999999999998</v>
      </c>
      <c r="D80" s="24">
        <f t="shared" si="11"/>
        <v>30.455152375879734</v>
      </c>
      <c r="E80">
        <f t="shared" si="12"/>
        <v>22.914104814054671</v>
      </c>
      <c r="F80" s="24">
        <f t="shared" si="10"/>
        <v>19.58197354975405</v>
      </c>
      <c r="G80">
        <f t="shared" si="13"/>
        <v>1.0239318673393289</v>
      </c>
      <c r="W80" s="14">
        <v>166428704</v>
      </c>
      <c r="X80">
        <v>1.444</v>
      </c>
      <c r="Y80">
        <v>40.981999999999999</v>
      </c>
      <c r="Z80">
        <v>1.4950000000000001</v>
      </c>
      <c r="AA80">
        <v>49.061999999999998</v>
      </c>
      <c r="AC80">
        <v>435728112</v>
      </c>
      <c r="AD80">
        <v>1.379</v>
      </c>
      <c r="AE80">
        <v>19.623000000000001</v>
      </c>
      <c r="AF80">
        <v>1.3540000000000001</v>
      </c>
      <c r="AG80" s="15">
        <v>20.702999999999999</v>
      </c>
    </row>
    <row r="81" spans="1:33" x14ac:dyDescent="0.25">
      <c r="A81">
        <v>78.203112000000004</v>
      </c>
      <c r="B81" s="24">
        <v>27.097999999999999</v>
      </c>
      <c r="C81">
        <v>23.925999999999998</v>
      </c>
      <c r="D81" s="24">
        <f t="shared" si="11"/>
        <v>30.289744458575239</v>
      </c>
      <c r="E81">
        <f t="shared" si="12"/>
        <v>22.692552372667087</v>
      </c>
      <c r="F81" s="24">
        <f t="shared" si="10"/>
        <v>10.187232688845752</v>
      </c>
      <c r="G81">
        <f t="shared" si="13"/>
        <v>1.5213930493731875</v>
      </c>
      <c r="W81" s="14">
        <v>167431312</v>
      </c>
      <c r="X81">
        <v>1.4470000000000001</v>
      </c>
      <c r="Y81">
        <v>42.048999999999999</v>
      </c>
      <c r="Z81">
        <v>1.4950000000000001</v>
      </c>
      <c r="AA81">
        <v>49.061999999999998</v>
      </c>
      <c r="AC81">
        <v>435766592</v>
      </c>
      <c r="AD81">
        <v>1.373</v>
      </c>
      <c r="AE81">
        <v>17.486999999999998</v>
      </c>
      <c r="AF81">
        <v>1.35</v>
      </c>
      <c r="AG81" s="15">
        <v>20.059000000000001</v>
      </c>
    </row>
    <row r="82" spans="1:33" x14ac:dyDescent="0.25">
      <c r="A82">
        <v>79.205719999999999</v>
      </c>
      <c r="B82" s="24">
        <v>24.962</v>
      </c>
      <c r="C82">
        <v>23.925999999999998</v>
      </c>
      <c r="D82" s="24">
        <f t="shared" si="11"/>
        <v>30.125234904173986</v>
      </c>
      <c r="E82">
        <f t="shared" si="12"/>
        <v>22.473142082791998</v>
      </c>
      <c r="F82" s="24">
        <f t="shared" si="10"/>
        <v>26.658994675680557</v>
      </c>
      <c r="G82">
        <f t="shared" si="13"/>
        <v>2.110796127593968</v>
      </c>
      <c r="W82" s="14">
        <v>168433920</v>
      </c>
      <c r="X82">
        <v>1.4470000000000001</v>
      </c>
      <c r="Y82">
        <v>42.048999999999999</v>
      </c>
      <c r="Z82">
        <v>1.492</v>
      </c>
      <c r="AA82">
        <v>48.417999999999999</v>
      </c>
      <c r="AC82">
        <v>435805072</v>
      </c>
      <c r="AD82">
        <v>1.373</v>
      </c>
      <c r="AE82">
        <v>17.486999999999998</v>
      </c>
      <c r="AF82">
        <v>1.35</v>
      </c>
      <c r="AG82" s="15">
        <v>20.059000000000001</v>
      </c>
    </row>
    <row r="83" spans="1:33" x14ac:dyDescent="0.25">
      <c r="A83">
        <v>80.208327999999995</v>
      </c>
      <c r="B83" s="24">
        <v>24.962</v>
      </c>
      <c r="C83">
        <v>23.280999999999999</v>
      </c>
      <c r="D83" s="24">
        <f t="shared" si="11"/>
        <v>29.961618833490508</v>
      </c>
      <c r="E83">
        <f t="shared" si="12"/>
        <v>22.255853232343927</v>
      </c>
      <c r="F83" s="24">
        <f t="shared" si="10"/>
        <v>24.996188480192995</v>
      </c>
      <c r="G83">
        <f t="shared" si="13"/>
        <v>1.0509258952356915</v>
      </c>
      <c r="W83" s="14">
        <v>169436528</v>
      </c>
      <c r="X83">
        <v>1.444</v>
      </c>
      <c r="Y83">
        <v>40.981999999999999</v>
      </c>
      <c r="Z83">
        <v>1.4950000000000001</v>
      </c>
      <c r="AA83">
        <v>49.061999999999998</v>
      </c>
      <c r="AC83">
        <v>435843552</v>
      </c>
      <c r="AD83">
        <v>1.3759999999999999</v>
      </c>
      <c r="AE83">
        <v>18.555</v>
      </c>
      <c r="AF83">
        <v>1.35</v>
      </c>
      <c r="AG83" s="15">
        <v>20.059000000000001</v>
      </c>
    </row>
    <row r="84" spans="1:33" x14ac:dyDescent="0.25">
      <c r="A84">
        <v>81.210936000000004</v>
      </c>
      <c r="B84" s="24">
        <v>26.03</v>
      </c>
      <c r="C84">
        <v>24.57</v>
      </c>
      <c r="D84" s="24">
        <f t="shared" si="11"/>
        <v>29.79889139383916</v>
      </c>
      <c r="E84">
        <f t="shared" si="12"/>
        <v>22.040665309498905</v>
      </c>
      <c r="F84" s="24">
        <f t="shared" si="10"/>
        <v>14.204542338554877</v>
      </c>
      <c r="G84">
        <f t="shared" si="13"/>
        <v>6.3975339765722694</v>
      </c>
      <c r="W84" s="14">
        <v>170439136</v>
      </c>
      <c r="X84">
        <v>1.444</v>
      </c>
      <c r="Y84">
        <v>40.981999999999999</v>
      </c>
      <c r="Z84">
        <v>1.4950000000000001</v>
      </c>
      <c r="AA84">
        <v>49.061999999999998</v>
      </c>
      <c r="AC84">
        <v>435882032</v>
      </c>
      <c r="AD84">
        <v>1.373</v>
      </c>
      <c r="AE84">
        <v>17.486999999999998</v>
      </c>
      <c r="AF84">
        <v>1.3540000000000001</v>
      </c>
      <c r="AG84" s="15">
        <v>20.702999999999999</v>
      </c>
    </row>
    <row r="85" spans="1:33" x14ac:dyDescent="0.25">
      <c r="A85">
        <v>82.213543999999999</v>
      </c>
      <c r="B85" s="24">
        <v>26.03</v>
      </c>
      <c r="C85">
        <v>23.280999999999999</v>
      </c>
      <c r="D85" s="24">
        <f t="shared" si="11"/>
        <v>29.637047758890166</v>
      </c>
      <c r="E85">
        <f t="shared" si="12"/>
        <v>21.827558000758184</v>
      </c>
      <c r="F85" s="24">
        <f t="shared" si="10"/>
        <v>13.010793534914558</v>
      </c>
      <c r="G85">
        <f t="shared" si="13"/>
        <v>2.1124936451600425</v>
      </c>
      <c r="W85" s="14">
        <v>171441744</v>
      </c>
      <c r="X85">
        <v>1.4470000000000001</v>
      </c>
      <c r="Y85">
        <v>42.048999999999999</v>
      </c>
      <c r="Z85">
        <v>1.4950000000000001</v>
      </c>
      <c r="AA85">
        <v>49.061999999999998</v>
      </c>
      <c r="AC85">
        <v>435920512</v>
      </c>
      <c r="AD85">
        <v>1.37</v>
      </c>
      <c r="AE85">
        <v>16.419</v>
      </c>
      <c r="AF85">
        <v>1.3540000000000001</v>
      </c>
      <c r="AG85" s="15">
        <v>20.702999999999999</v>
      </c>
    </row>
    <row r="86" spans="1:33" x14ac:dyDescent="0.25">
      <c r="A86">
        <v>83.216151999999994</v>
      </c>
      <c r="B86" s="24">
        <v>24.962</v>
      </c>
      <c r="C86">
        <v>23.925999999999998</v>
      </c>
      <c r="D86" s="24">
        <f t="shared" si="11"/>
        <v>29.476083128526529</v>
      </c>
      <c r="E86">
        <f t="shared" si="12"/>
        <v>21.616511189030639</v>
      </c>
      <c r="F86" s="24">
        <f t="shared" si="10"/>
        <v>20.376946491247857</v>
      </c>
      <c r="G86">
        <f t="shared" si="13"/>
        <v>5.3337385679926648</v>
      </c>
      <c r="W86" s="14">
        <v>172444352</v>
      </c>
      <c r="X86">
        <v>1.4470000000000001</v>
      </c>
      <c r="Y86">
        <v>42.048999999999999</v>
      </c>
      <c r="Z86">
        <v>1.4950000000000001</v>
      </c>
      <c r="AA86">
        <v>49.061999999999998</v>
      </c>
      <c r="AC86">
        <v>435958992</v>
      </c>
      <c r="AD86">
        <v>1.373</v>
      </c>
      <c r="AE86">
        <v>17.486999999999998</v>
      </c>
      <c r="AF86">
        <v>1.357</v>
      </c>
      <c r="AG86" s="15">
        <v>21.347999999999999</v>
      </c>
    </row>
    <row r="87" spans="1:33" x14ac:dyDescent="0.25">
      <c r="A87">
        <v>84.218760000000003</v>
      </c>
      <c r="B87" s="24">
        <v>26.03</v>
      </c>
      <c r="C87">
        <v>23.280999999999999</v>
      </c>
      <c r="D87" s="24">
        <f t="shared" si="11"/>
        <v>29.315992728701602</v>
      </c>
      <c r="E87">
        <f t="shared" si="12"/>
        <v>21.407504951733763</v>
      </c>
      <c r="F87" s="24">
        <f t="shared" si="10"/>
        <v>10.797748213079791</v>
      </c>
      <c r="G87">
        <f t="shared" si="13"/>
        <v>3.5099836958781045</v>
      </c>
      <c r="W87" s="14">
        <v>173446960</v>
      </c>
      <c r="X87">
        <v>1.444</v>
      </c>
      <c r="Y87">
        <v>40.981999999999999</v>
      </c>
      <c r="Z87">
        <v>1.4950000000000001</v>
      </c>
      <c r="AA87">
        <v>49.061999999999998</v>
      </c>
      <c r="AC87">
        <v>435997472</v>
      </c>
      <c r="AD87">
        <v>1.3759999999999999</v>
      </c>
      <c r="AE87">
        <v>18.555</v>
      </c>
      <c r="AF87">
        <v>1.35</v>
      </c>
      <c r="AG87" s="15">
        <v>20.059000000000001</v>
      </c>
    </row>
    <row r="88" spans="1:33" x14ac:dyDescent="0.25">
      <c r="A88">
        <v>85.221376000000006</v>
      </c>
      <c r="B88" s="24">
        <v>24.962</v>
      </c>
      <c r="C88">
        <v>23.925999999999998</v>
      </c>
      <c r="D88" s="24">
        <f t="shared" si="11"/>
        <v>29.156770544299871</v>
      </c>
      <c r="E88">
        <f t="shared" si="12"/>
        <v>21.200517915347479</v>
      </c>
      <c r="F88" s="24">
        <f t="shared" si="10"/>
        <v>17.596099919325837</v>
      </c>
      <c r="G88">
        <f t="shared" si="13"/>
        <v>7.428252593761842</v>
      </c>
      <c r="W88" s="14">
        <v>174449576</v>
      </c>
      <c r="X88">
        <v>1.444</v>
      </c>
      <c r="Y88">
        <v>40.981999999999999</v>
      </c>
      <c r="Z88">
        <v>1.492</v>
      </c>
      <c r="AA88">
        <v>48.417999999999999</v>
      </c>
      <c r="AC88">
        <v>436035952</v>
      </c>
      <c r="AD88">
        <v>1.37</v>
      </c>
      <c r="AE88">
        <v>16.419</v>
      </c>
      <c r="AF88">
        <v>1.3540000000000001</v>
      </c>
      <c r="AG88" s="15">
        <v>20.702999999999999</v>
      </c>
    </row>
    <row r="89" spans="1:33" x14ac:dyDescent="0.25">
      <c r="A89">
        <v>86.224000000000004</v>
      </c>
      <c r="B89" s="24">
        <v>24.962</v>
      </c>
      <c r="C89">
        <v>23.280999999999999</v>
      </c>
      <c r="D89" s="24">
        <f t="shared" si="11"/>
        <v>28.998411873635558</v>
      </c>
      <c r="E89">
        <f t="shared" si="12"/>
        <v>20.995530588357095</v>
      </c>
      <c r="F89" s="24">
        <f t="shared" si="10"/>
        <v>16.292620813626115</v>
      </c>
      <c r="G89">
        <f t="shared" si="13"/>
        <v>5.2233704315553604</v>
      </c>
      <c r="W89" s="14">
        <v>175452200</v>
      </c>
      <c r="X89">
        <v>1.4470000000000001</v>
      </c>
      <c r="Y89">
        <v>42.048999999999999</v>
      </c>
      <c r="Z89">
        <v>1.4950000000000001</v>
      </c>
      <c r="AA89">
        <v>49.061999999999998</v>
      </c>
      <c r="AC89">
        <v>436074432</v>
      </c>
      <c r="AD89">
        <v>1.373</v>
      </c>
      <c r="AE89">
        <v>17.486999999999998</v>
      </c>
      <c r="AF89">
        <v>1.35</v>
      </c>
      <c r="AG89" s="15">
        <v>20.059000000000001</v>
      </c>
    </row>
    <row r="90" spans="1:33" x14ac:dyDescent="0.25">
      <c r="A90">
        <v>87.226607999999999</v>
      </c>
      <c r="B90" s="24">
        <v>24.962</v>
      </c>
      <c r="C90">
        <v>23.280999999999999</v>
      </c>
      <c r="D90" s="24">
        <f t="shared" si="11"/>
        <v>28.840915800263264</v>
      </c>
      <c r="E90">
        <f t="shared" si="12"/>
        <v>20.792528503055248</v>
      </c>
      <c r="F90" s="24">
        <f t="shared" si="10"/>
        <v>15.045987785532002</v>
      </c>
      <c r="G90">
        <f t="shared" si="13"/>
        <v>6.1924903911064488</v>
      </c>
      <c r="W90" s="14">
        <v>176454808</v>
      </c>
      <c r="X90">
        <v>1.4370000000000001</v>
      </c>
      <c r="Y90">
        <v>38.845999999999997</v>
      </c>
      <c r="Z90">
        <v>1.492</v>
      </c>
      <c r="AA90">
        <v>48.417999999999999</v>
      </c>
      <c r="AC90">
        <v>436112912</v>
      </c>
      <c r="AD90">
        <v>1.3759999999999999</v>
      </c>
      <c r="AE90">
        <v>18.555</v>
      </c>
      <c r="AF90">
        <v>1.3540000000000001</v>
      </c>
      <c r="AG90" s="15">
        <v>20.702999999999999</v>
      </c>
    </row>
    <row r="91" spans="1:33" x14ac:dyDescent="0.25">
      <c r="A91">
        <v>88.229224000000002</v>
      </c>
      <c r="B91" s="24">
        <v>24.962</v>
      </c>
      <c r="C91">
        <v>23.280999999999999</v>
      </c>
      <c r="D91" s="24">
        <f t="shared" si="11"/>
        <v>28.684273872549582</v>
      </c>
      <c r="E91">
        <f t="shared" si="12"/>
        <v>20.591487612791383</v>
      </c>
      <c r="F91" s="24">
        <f t="shared" si="10"/>
        <v>13.855322782265263</v>
      </c>
      <c r="G91">
        <f t="shared" si="13"/>
        <v>7.2334768809485883</v>
      </c>
      <c r="W91" s="14">
        <v>177457424</v>
      </c>
      <c r="X91">
        <v>1.444</v>
      </c>
      <c r="Y91">
        <v>40.981999999999999</v>
      </c>
      <c r="Z91">
        <v>1.492</v>
      </c>
      <c r="AA91">
        <v>48.417999999999999</v>
      </c>
      <c r="AC91">
        <v>436151392</v>
      </c>
      <c r="AD91">
        <v>1.37</v>
      </c>
      <c r="AE91">
        <v>16.419</v>
      </c>
      <c r="AF91">
        <v>1.3540000000000001</v>
      </c>
      <c r="AG91" s="15">
        <v>20.702999999999999</v>
      </c>
    </row>
    <row r="92" spans="1:33" x14ac:dyDescent="0.25">
      <c r="A92">
        <v>89.231840000000005</v>
      </c>
      <c r="B92" s="24">
        <v>23.893999999999998</v>
      </c>
      <c r="C92">
        <v>23.925999999999998</v>
      </c>
      <c r="D92" s="24">
        <f t="shared" si="11"/>
        <v>28.528482704696909</v>
      </c>
      <c r="E92">
        <f t="shared" si="12"/>
        <v>20.39239056690181</v>
      </c>
      <c r="F92" s="24">
        <f t="shared" si="10"/>
        <v>21.478429940134795</v>
      </c>
      <c r="G92">
        <f t="shared" si="13"/>
        <v>12.486395625680503</v>
      </c>
      <c r="W92" s="14">
        <v>178460040</v>
      </c>
      <c r="X92">
        <v>1.444</v>
      </c>
      <c r="Y92">
        <v>40.981999999999999</v>
      </c>
      <c r="Z92">
        <v>1.4950000000000001</v>
      </c>
      <c r="AA92">
        <v>49.061999999999998</v>
      </c>
      <c r="AC92">
        <v>436189872</v>
      </c>
      <c r="AD92">
        <v>1.3660000000000001</v>
      </c>
      <c r="AE92">
        <v>15.351000000000001</v>
      </c>
      <c r="AF92">
        <v>1.3540000000000001</v>
      </c>
      <c r="AG92" s="15">
        <v>20.702999999999999</v>
      </c>
    </row>
    <row r="93" spans="1:33" x14ac:dyDescent="0.25">
      <c r="A93">
        <v>90.234448</v>
      </c>
      <c r="B93" s="24">
        <v>22.826000000000001</v>
      </c>
      <c r="C93">
        <v>23.280999999999999</v>
      </c>
      <c r="D93" s="24">
        <f t="shared" si="11"/>
        <v>28.373538908987044</v>
      </c>
      <c r="E93">
        <f t="shared" si="12"/>
        <v>20.195220136178506</v>
      </c>
      <c r="F93" s="24">
        <f t="shared" si="10"/>
        <v>30.775187946725154</v>
      </c>
      <c r="G93">
        <f t="shared" si="13"/>
        <v>9.5220373679661918</v>
      </c>
      <c r="W93" s="14">
        <v>179462648</v>
      </c>
      <c r="X93">
        <v>1.45</v>
      </c>
      <c r="Y93">
        <v>43.116999999999997</v>
      </c>
      <c r="Z93">
        <v>1.492</v>
      </c>
      <c r="AA93">
        <v>48.417999999999999</v>
      </c>
      <c r="AC93">
        <v>436228352</v>
      </c>
      <c r="AD93">
        <v>1.37</v>
      </c>
      <c r="AE93">
        <v>16.419</v>
      </c>
      <c r="AF93">
        <v>1.357</v>
      </c>
      <c r="AG93" s="15">
        <v>21.347999999999999</v>
      </c>
    </row>
    <row r="94" spans="1:33" x14ac:dyDescent="0.25">
      <c r="A94">
        <v>91.237055999999995</v>
      </c>
      <c r="B94" s="24">
        <v>22.826000000000001</v>
      </c>
      <c r="C94">
        <v>23.280999999999999</v>
      </c>
      <c r="D94" s="24">
        <f t="shared" si="11"/>
        <v>28.219436643479728</v>
      </c>
      <c r="E94">
        <f t="shared" si="12"/>
        <v>19.999956111603318</v>
      </c>
      <c r="F94" s="24">
        <f t="shared" si="10"/>
        <v>29.08915882722987</v>
      </c>
      <c r="G94">
        <f t="shared" si="13"/>
        <v>10.765248997585212</v>
      </c>
      <c r="W94" s="14">
        <v>180465256</v>
      </c>
      <c r="X94">
        <v>1.4530000000000001</v>
      </c>
      <c r="Y94">
        <v>44.185000000000002</v>
      </c>
      <c r="Z94">
        <v>1.4950000000000001</v>
      </c>
      <c r="AA94">
        <v>49.061999999999998</v>
      </c>
      <c r="AC94">
        <v>436266832</v>
      </c>
      <c r="AD94">
        <v>1.373</v>
      </c>
      <c r="AE94">
        <v>17.486999999999998</v>
      </c>
      <c r="AF94">
        <v>1.3540000000000001</v>
      </c>
      <c r="AG94" s="15">
        <v>20.702999999999999</v>
      </c>
    </row>
    <row r="95" spans="1:33" x14ac:dyDescent="0.25">
      <c r="A95">
        <v>92.239671999999999</v>
      </c>
      <c r="B95" s="24">
        <v>22.826000000000001</v>
      </c>
      <c r="C95">
        <v>23.280999999999999</v>
      </c>
      <c r="D95" s="24">
        <f t="shared" si="11"/>
        <v>28.06617011805308</v>
      </c>
      <c r="E95">
        <f t="shared" si="12"/>
        <v>19.806578524970494</v>
      </c>
      <c r="F95" s="24">
        <f t="shared" si="10"/>
        <v>27.459382866136423</v>
      </c>
      <c r="G95">
        <f t="shared" si="13"/>
        <v>12.071604586146201</v>
      </c>
      <c r="W95" s="14">
        <v>181467872</v>
      </c>
      <c r="X95">
        <v>1.45</v>
      </c>
      <c r="Y95">
        <v>43.116999999999997</v>
      </c>
      <c r="Z95">
        <v>1.4950000000000001</v>
      </c>
      <c r="AA95">
        <v>49.061999999999998</v>
      </c>
      <c r="AC95">
        <v>436305312</v>
      </c>
      <c r="AD95">
        <v>1.3660000000000001</v>
      </c>
      <c r="AE95">
        <v>15.351000000000001</v>
      </c>
      <c r="AF95">
        <v>1.3540000000000001</v>
      </c>
      <c r="AG95" s="15">
        <v>20.702999999999999</v>
      </c>
    </row>
    <row r="96" spans="1:33" x14ac:dyDescent="0.25">
      <c r="A96">
        <v>93.242288000000002</v>
      </c>
      <c r="C96">
        <v>22.637</v>
      </c>
      <c r="E96">
        <f t="shared" si="12"/>
        <v>19.615070686991285</v>
      </c>
      <c r="G96">
        <f t="shared" si="13"/>
        <v>9.1320567728213291</v>
      </c>
      <c r="W96" s="14">
        <v>182470488</v>
      </c>
      <c r="X96">
        <v>1.4530000000000001</v>
      </c>
      <c r="Y96">
        <v>44.185000000000002</v>
      </c>
      <c r="Z96">
        <v>1.4950000000000001</v>
      </c>
      <c r="AA96">
        <v>49.061999999999998</v>
      </c>
      <c r="AC96">
        <v>436343792</v>
      </c>
      <c r="AD96">
        <v>1.37</v>
      </c>
      <c r="AE96">
        <v>16.419</v>
      </c>
      <c r="AF96">
        <v>1.3540000000000001</v>
      </c>
      <c r="AG96" s="15">
        <v>20.702999999999999</v>
      </c>
    </row>
    <row r="97" spans="1:33" x14ac:dyDescent="0.25">
      <c r="A97">
        <v>94.244904000000005</v>
      </c>
      <c r="C97">
        <v>22.637</v>
      </c>
      <c r="E97">
        <f t="shared" si="12"/>
        <v>19.425414519251898</v>
      </c>
      <c r="G97">
        <f t="shared" si="13"/>
        <v>10.314281300152018</v>
      </c>
      <c r="W97" s="14">
        <v>183473104</v>
      </c>
      <c r="X97">
        <v>1.4530000000000001</v>
      </c>
      <c r="Y97">
        <v>44.185000000000002</v>
      </c>
      <c r="Z97">
        <v>1.492</v>
      </c>
      <c r="AA97">
        <v>48.417999999999999</v>
      </c>
      <c r="AC97">
        <v>436382272</v>
      </c>
      <c r="AD97">
        <v>1.373</v>
      </c>
      <c r="AE97">
        <v>17.486999999999998</v>
      </c>
      <c r="AF97">
        <v>1.3540000000000001</v>
      </c>
      <c r="AG97" s="15">
        <v>20.702999999999999</v>
      </c>
    </row>
    <row r="98" spans="1:33" x14ac:dyDescent="0.25">
      <c r="A98">
        <v>95.247528000000003</v>
      </c>
      <c r="C98">
        <v>22.637</v>
      </c>
      <c r="E98">
        <f t="shared" si="12"/>
        <v>19.237590626746936</v>
      </c>
      <c r="G98">
        <f t="shared" si="13"/>
        <v>11.555984086960791</v>
      </c>
      <c r="W98" s="14">
        <v>184475728</v>
      </c>
      <c r="X98">
        <v>1.46</v>
      </c>
      <c r="Y98">
        <v>46.320999999999998</v>
      </c>
      <c r="Z98">
        <v>1.4950000000000001</v>
      </c>
      <c r="AA98">
        <v>49.061999999999998</v>
      </c>
      <c r="AC98">
        <v>436420752</v>
      </c>
      <c r="AD98">
        <v>1.3660000000000001</v>
      </c>
      <c r="AE98">
        <v>15.351000000000001</v>
      </c>
      <c r="AF98">
        <v>1.35</v>
      </c>
      <c r="AG98" s="15">
        <v>20.059000000000001</v>
      </c>
    </row>
    <row r="99" spans="1:33" x14ac:dyDescent="0.25">
      <c r="A99">
        <v>96.250135999999998</v>
      </c>
      <c r="C99">
        <v>23.280999999999999</v>
      </c>
      <c r="E99">
        <f t="shared" si="12"/>
        <v>19.051585753139289</v>
      </c>
      <c r="G99">
        <f t="shared" si="13"/>
        <v>17.887944871548346</v>
      </c>
      <c r="W99" s="14">
        <v>185478336</v>
      </c>
      <c r="X99">
        <v>1.46</v>
      </c>
      <c r="Y99">
        <v>46.320999999999998</v>
      </c>
      <c r="Z99">
        <v>1.492</v>
      </c>
      <c r="AA99">
        <v>48.417999999999999</v>
      </c>
      <c r="AC99">
        <v>436459232</v>
      </c>
      <c r="AD99">
        <v>1.37</v>
      </c>
      <c r="AE99">
        <v>16.419</v>
      </c>
      <c r="AF99">
        <v>1.3540000000000001</v>
      </c>
      <c r="AG99" s="15">
        <v>20.702999999999999</v>
      </c>
    </row>
    <row r="100" spans="1:33" x14ac:dyDescent="0.25">
      <c r="A100">
        <v>97.252752000000001</v>
      </c>
      <c r="C100">
        <v>22.637</v>
      </c>
      <c r="E100">
        <f t="shared" si="12"/>
        <v>18.867377865186327</v>
      </c>
      <c r="G100">
        <f t="shared" si="13"/>
        <v>14.210051039277195</v>
      </c>
      <c r="W100" s="14">
        <v>186480952</v>
      </c>
      <c r="X100">
        <v>1.46</v>
      </c>
      <c r="Y100">
        <v>46.320999999999998</v>
      </c>
      <c r="Z100">
        <v>1.492</v>
      </c>
      <c r="AA100">
        <v>48.417999999999999</v>
      </c>
      <c r="AC100">
        <v>436497712</v>
      </c>
      <c r="AD100">
        <v>1.373</v>
      </c>
      <c r="AE100">
        <v>17.486999999999998</v>
      </c>
      <c r="AF100">
        <v>1.3540000000000001</v>
      </c>
      <c r="AG100" s="15">
        <v>20.702999999999999</v>
      </c>
    </row>
    <row r="101" spans="1:33" x14ac:dyDescent="0.25">
      <c r="A101">
        <v>98.255368000000004</v>
      </c>
      <c r="C101">
        <v>22.637</v>
      </c>
      <c r="E101">
        <f t="shared" si="12"/>
        <v>18.684951064982375</v>
      </c>
      <c r="G101">
        <f t="shared" si="13"/>
        <v>15.618690784773948</v>
      </c>
      <c r="W101" s="14">
        <v>187483568</v>
      </c>
      <c r="X101">
        <v>1.46</v>
      </c>
      <c r="Y101">
        <v>46.320999999999998</v>
      </c>
      <c r="Z101">
        <v>1.492</v>
      </c>
      <c r="AA101">
        <v>48.417999999999999</v>
      </c>
      <c r="AC101">
        <v>436536192</v>
      </c>
      <c r="AD101">
        <v>1.3660000000000001</v>
      </c>
      <c r="AE101">
        <v>15.351000000000001</v>
      </c>
      <c r="AF101">
        <v>1.35</v>
      </c>
      <c r="AG101" s="15">
        <v>20.059000000000001</v>
      </c>
    </row>
    <row r="102" spans="1:33" x14ac:dyDescent="0.25">
      <c r="A102">
        <v>99.257983999999993</v>
      </c>
      <c r="C102">
        <v>22.637</v>
      </c>
      <c r="E102">
        <f t="shared" si="12"/>
        <v>18.504288131367119</v>
      </c>
      <c r="G102">
        <f t="shared" si="13"/>
        <v>17.079307389139085</v>
      </c>
      <c r="W102" s="14">
        <v>188486184</v>
      </c>
      <c r="X102">
        <v>1.4570000000000001</v>
      </c>
      <c r="Y102">
        <v>45.253</v>
      </c>
      <c r="Z102">
        <v>1.4890000000000001</v>
      </c>
      <c r="AA102">
        <v>47.773000000000003</v>
      </c>
      <c r="AC102">
        <v>436574672</v>
      </c>
      <c r="AD102">
        <v>1.37</v>
      </c>
      <c r="AE102">
        <v>16.419</v>
      </c>
      <c r="AF102">
        <v>1.3540000000000001</v>
      </c>
      <c r="AG102" s="15">
        <v>20.702999999999999</v>
      </c>
    </row>
    <row r="103" spans="1:33" x14ac:dyDescent="0.25">
      <c r="A103">
        <v>100.2606</v>
      </c>
      <c r="C103">
        <v>23.280999999999999</v>
      </c>
      <c r="E103">
        <f t="shared" si="12"/>
        <v>18.325372009689925</v>
      </c>
      <c r="G103">
        <f t="shared" si="13"/>
        <v>24.558248778344659</v>
      </c>
      <c r="W103" s="14">
        <v>189488800</v>
      </c>
      <c r="X103">
        <v>1.46</v>
      </c>
      <c r="Y103">
        <v>46.320999999999998</v>
      </c>
      <c r="Z103">
        <v>1.4950000000000001</v>
      </c>
      <c r="AA103">
        <v>49.061999999999998</v>
      </c>
      <c r="AC103">
        <v>436613152</v>
      </c>
      <c r="AD103">
        <v>1.373</v>
      </c>
      <c r="AE103">
        <v>17.486999999999998</v>
      </c>
      <c r="AF103">
        <v>1.3540000000000001</v>
      </c>
      <c r="AG103" s="15">
        <v>20.702999999999999</v>
      </c>
    </row>
    <row r="104" spans="1:33" x14ac:dyDescent="0.25">
      <c r="A104">
        <v>101.26320800000001</v>
      </c>
      <c r="C104">
        <v>21.992000000000001</v>
      </c>
      <c r="E104">
        <f t="shared" si="12"/>
        <v>18.148187217134023</v>
      </c>
      <c r="G104">
        <f t="shared" si="13"/>
        <v>14.774896709723894</v>
      </c>
      <c r="W104" s="14">
        <v>190491408</v>
      </c>
      <c r="X104">
        <v>1.4630000000000001</v>
      </c>
      <c r="Y104">
        <v>47.389000000000003</v>
      </c>
      <c r="Z104">
        <v>1.4950000000000001</v>
      </c>
      <c r="AA104">
        <v>49.061999999999998</v>
      </c>
      <c r="AC104">
        <v>436651632</v>
      </c>
      <c r="AD104">
        <v>1.3660000000000001</v>
      </c>
      <c r="AE104">
        <v>15.351000000000001</v>
      </c>
      <c r="AF104">
        <v>1.3540000000000001</v>
      </c>
      <c r="AG104" s="15">
        <v>20.702999999999999</v>
      </c>
    </row>
    <row r="105" spans="1:33" x14ac:dyDescent="0.25">
      <c r="A105">
        <v>102.26582399999999</v>
      </c>
      <c r="C105">
        <v>23.280999999999999</v>
      </c>
      <c r="E105">
        <f t="shared" si="12"/>
        <v>17.972714199782054</v>
      </c>
      <c r="G105">
        <f t="shared" si="13"/>
        <v>28.177898136795466</v>
      </c>
      <c r="W105" s="14">
        <v>191494024</v>
      </c>
      <c r="X105">
        <v>1.46</v>
      </c>
      <c r="Y105">
        <v>46.320999999999998</v>
      </c>
      <c r="Z105">
        <v>1.4950000000000001</v>
      </c>
      <c r="AA105">
        <v>49.061999999999998</v>
      </c>
      <c r="AC105">
        <v>436690112</v>
      </c>
      <c r="AD105">
        <v>1.363</v>
      </c>
      <c r="AE105">
        <v>14.282999999999999</v>
      </c>
      <c r="AF105">
        <v>1.3540000000000001</v>
      </c>
      <c r="AG105" s="15">
        <v>20.702999999999999</v>
      </c>
    </row>
    <row r="106" spans="1:33" x14ac:dyDescent="0.25">
      <c r="A106">
        <v>103.26844800000001</v>
      </c>
      <c r="C106">
        <v>23.280999999999999</v>
      </c>
      <c r="E106">
        <f t="shared" si="12"/>
        <v>17.798936433725288</v>
      </c>
      <c r="G106">
        <f t="shared" si="13"/>
        <v>30.0530209446766</v>
      </c>
      <c r="W106" s="14">
        <v>192496648</v>
      </c>
      <c r="X106">
        <v>1.4630000000000001</v>
      </c>
      <c r="Y106">
        <v>47.389000000000003</v>
      </c>
      <c r="Z106">
        <v>1.492</v>
      </c>
      <c r="AA106">
        <v>48.417999999999999</v>
      </c>
      <c r="AC106">
        <v>436728592</v>
      </c>
      <c r="AD106">
        <v>1.37</v>
      </c>
      <c r="AE106">
        <v>16.419</v>
      </c>
      <c r="AF106">
        <v>1.35</v>
      </c>
      <c r="AG106" s="15">
        <v>20.059000000000001</v>
      </c>
    </row>
    <row r="107" spans="1:33" x14ac:dyDescent="0.25">
      <c r="W107" s="14">
        <v>193499256</v>
      </c>
      <c r="X107">
        <v>1.46</v>
      </c>
      <c r="Y107">
        <v>46.320999999999998</v>
      </c>
      <c r="Z107">
        <v>1.492</v>
      </c>
      <c r="AA107">
        <v>48.417999999999999</v>
      </c>
      <c r="AC107">
        <v>436767072</v>
      </c>
      <c r="AD107">
        <v>1.37</v>
      </c>
      <c r="AE107">
        <v>16.419</v>
      </c>
      <c r="AF107">
        <v>1.3540000000000001</v>
      </c>
      <c r="AG107" s="15">
        <v>20.702999999999999</v>
      </c>
    </row>
    <row r="108" spans="1:33" x14ac:dyDescent="0.25">
      <c r="W108" s="14">
        <v>194501872</v>
      </c>
      <c r="X108">
        <v>1.46</v>
      </c>
      <c r="Y108">
        <v>46.320999999999998</v>
      </c>
      <c r="Z108">
        <v>1.4950000000000001</v>
      </c>
      <c r="AA108">
        <v>49.061999999999998</v>
      </c>
      <c r="AC108">
        <v>436805552</v>
      </c>
      <c r="AD108">
        <v>1.3660000000000001</v>
      </c>
      <c r="AE108">
        <v>15.351000000000001</v>
      </c>
      <c r="AF108">
        <v>1.35</v>
      </c>
      <c r="AG108" s="15">
        <v>20.059000000000001</v>
      </c>
    </row>
    <row r="109" spans="1:33" x14ac:dyDescent="0.25">
      <c r="W109" s="14">
        <v>195504480</v>
      </c>
      <c r="X109">
        <v>1.4630000000000001</v>
      </c>
      <c r="Y109">
        <v>47.389000000000003</v>
      </c>
      <c r="Z109">
        <v>1.492</v>
      </c>
      <c r="AA109">
        <v>48.417999999999999</v>
      </c>
      <c r="AC109">
        <v>436844032</v>
      </c>
      <c r="AD109">
        <v>1.3660000000000001</v>
      </c>
      <c r="AE109">
        <v>15.351000000000001</v>
      </c>
      <c r="AF109">
        <v>1.3540000000000001</v>
      </c>
      <c r="AG109" s="15">
        <v>20.702999999999999</v>
      </c>
    </row>
    <row r="110" spans="1:33" x14ac:dyDescent="0.25">
      <c r="W110" s="14">
        <v>196507096</v>
      </c>
      <c r="X110">
        <v>1.466</v>
      </c>
      <c r="Y110">
        <v>48.457000000000001</v>
      </c>
      <c r="Z110">
        <v>1.492</v>
      </c>
      <c r="AA110">
        <v>48.417999999999999</v>
      </c>
      <c r="AC110">
        <v>436882512</v>
      </c>
      <c r="AD110">
        <v>1.37</v>
      </c>
      <c r="AE110">
        <v>16.419</v>
      </c>
      <c r="AF110">
        <v>1.3540000000000001</v>
      </c>
      <c r="AG110" s="15">
        <v>20.702999999999999</v>
      </c>
    </row>
    <row r="111" spans="1:33" x14ac:dyDescent="0.25">
      <c r="W111" s="14">
        <v>197509712</v>
      </c>
      <c r="X111">
        <v>1.4630000000000001</v>
      </c>
      <c r="Y111">
        <v>47.389000000000003</v>
      </c>
      <c r="Z111">
        <v>1.4950000000000001</v>
      </c>
      <c r="AA111">
        <v>49.061999999999998</v>
      </c>
      <c r="AC111">
        <v>436920992</v>
      </c>
      <c r="AD111">
        <v>1.363</v>
      </c>
      <c r="AE111">
        <v>14.282999999999999</v>
      </c>
      <c r="AF111">
        <v>1.3540000000000001</v>
      </c>
      <c r="AG111" s="15">
        <v>20.702999999999999</v>
      </c>
    </row>
    <row r="112" spans="1:33" x14ac:dyDescent="0.25">
      <c r="W112" s="14">
        <v>198512320</v>
      </c>
      <c r="X112">
        <v>1.4630000000000001</v>
      </c>
      <c r="Y112">
        <v>47.389000000000003</v>
      </c>
      <c r="Z112">
        <v>1.492</v>
      </c>
      <c r="AA112">
        <v>48.417999999999999</v>
      </c>
      <c r="AC112">
        <v>436959472</v>
      </c>
      <c r="AD112">
        <v>1.3660000000000001</v>
      </c>
      <c r="AE112">
        <v>15.351000000000001</v>
      </c>
      <c r="AF112">
        <v>1.35</v>
      </c>
      <c r="AG112" s="15">
        <v>20.059000000000001</v>
      </c>
    </row>
    <row r="113" spans="23:33" x14ac:dyDescent="0.25">
      <c r="W113" s="14">
        <v>199514936</v>
      </c>
      <c r="X113">
        <v>1.46</v>
      </c>
      <c r="Y113">
        <v>46.320999999999998</v>
      </c>
      <c r="Z113">
        <v>1.4950000000000001</v>
      </c>
      <c r="AA113">
        <v>49.061999999999998</v>
      </c>
      <c r="AC113">
        <v>436997952</v>
      </c>
      <c r="AD113">
        <v>1.37</v>
      </c>
      <c r="AE113">
        <v>16.419</v>
      </c>
      <c r="AF113">
        <v>1.357</v>
      </c>
      <c r="AG113" s="15">
        <v>21.347999999999999</v>
      </c>
    </row>
    <row r="114" spans="23:33" x14ac:dyDescent="0.25">
      <c r="W114" s="14">
        <v>200517552</v>
      </c>
      <c r="X114">
        <v>1.4630000000000001</v>
      </c>
      <c r="Y114">
        <v>47.389000000000003</v>
      </c>
      <c r="Z114">
        <v>1.4950000000000001</v>
      </c>
      <c r="AA114">
        <v>49.061999999999998</v>
      </c>
      <c r="AC114">
        <v>437036432</v>
      </c>
      <c r="AD114">
        <v>1.363</v>
      </c>
      <c r="AE114">
        <v>14.282999999999999</v>
      </c>
      <c r="AF114">
        <v>1.35</v>
      </c>
      <c r="AG114" s="15">
        <v>20.059000000000001</v>
      </c>
    </row>
    <row r="115" spans="23:33" x14ac:dyDescent="0.25">
      <c r="W115" s="14">
        <v>201520168</v>
      </c>
      <c r="X115">
        <v>1.46</v>
      </c>
      <c r="Y115">
        <v>46.320999999999998</v>
      </c>
      <c r="Z115">
        <v>1.4950000000000001</v>
      </c>
      <c r="AA115">
        <v>49.061999999999998</v>
      </c>
      <c r="AC115">
        <v>437074912</v>
      </c>
      <c r="AD115">
        <v>1.3660000000000001</v>
      </c>
      <c r="AE115">
        <v>15.351000000000001</v>
      </c>
      <c r="AF115">
        <v>1.35</v>
      </c>
      <c r="AG115" s="15">
        <v>20.059000000000001</v>
      </c>
    </row>
    <row r="116" spans="23:33" x14ac:dyDescent="0.25">
      <c r="W116" s="14">
        <v>202522784</v>
      </c>
      <c r="X116">
        <v>1.4630000000000001</v>
      </c>
      <c r="Y116">
        <v>47.389000000000003</v>
      </c>
      <c r="Z116">
        <v>1.4950000000000001</v>
      </c>
      <c r="AA116">
        <v>49.061999999999998</v>
      </c>
      <c r="AC116">
        <v>437113392</v>
      </c>
      <c r="AD116">
        <v>1.3660000000000001</v>
      </c>
      <c r="AE116">
        <v>15.351000000000001</v>
      </c>
      <c r="AF116">
        <v>1.35</v>
      </c>
      <c r="AG116" s="15">
        <v>20.059000000000001</v>
      </c>
    </row>
    <row r="117" spans="23:33" x14ac:dyDescent="0.25">
      <c r="W117" s="14">
        <v>203525392</v>
      </c>
      <c r="X117">
        <v>1.4630000000000001</v>
      </c>
      <c r="Y117">
        <v>47.389000000000003</v>
      </c>
      <c r="Z117">
        <v>1.492</v>
      </c>
      <c r="AA117">
        <v>48.417999999999999</v>
      </c>
      <c r="AC117">
        <v>437151872</v>
      </c>
      <c r="AD117">
        <v>1.3660000000000001</v>
      </c>
      <c r="AE117">
        <v>15.351000000000001</v>
      </c>
      <c r="AF117">
        <v>1.3540000000000001</v>
      </c>
      <c r="AG117" s="15">
        <v>20.702999999999999</v>
      </c>
    </row>
    <row r="118" spans="23:33" x14ac:dyDescent="0.25">
      <c r="W118" s="14">
        <v>204528008</v>
      </c>
      <c r="X118">
        <v>1.4630000000000001</v>
      </c>
      <c r="Y118">
        <v>47.389000000000003</v>
      </c>
      <c r="Z118">
        <v>1.4950000000000001</v>
      </c>
      <c r="AA118">
        <v>49.061999999999998</v>
      </c>
      <c r="AC118">
        <v>437190352</v>
      </c>
      <c r="AD118">
        <v>1.3660000000000001</v>
      </c>
      <c r="AE118">
        <v>15.351000000000001</v>
      </c>
      <c r="AF118">
        <v>1.3540000000000001</v>
      </c>
      <c r="AG118" s="15">
        <v>20.702999999999999</v>
      </c>
    </row>
    <row r="119" spans="23:33" x14ac:dyDescent="0.25">
      <c r="W119" s="14">
        <v>205530616</v>
      </c>
      <c r="X119">
        <v>1.46</v>
      </c>
      <c r="Y119">
        <v>46.320999999999998</v>
      </c>
      <c r="Z119">
        <v>1.492</v>
      </c>
      <c r="AA119">
        <v>48.417999999999999</v>
      </c>
      <c r="AC119">
        <v>437228832</v>
      </c>
      <c r="AD119">
        <v>1.37</v>
      </c>
      <c r="AE119">
        <v>16.419</v>
      </c>
      <c r="AF119">
        <v>1.35</v>
      </c>
      <c r="AG119" s="15">
        <v>20.059000000000001</v>
      </c>
    </row>
    <row r="120" spans="23:33" x14ac:dyDescent="0.25">
      <c r="W120" s="14">
        <v>206533232</v>
      </c>
      <c r="X120">
        <v>1.4630000000000001</v>
      </c>
      <c r="Y120">
        <v>47.389000000000003</v>
      </c>
      <c r="Z120">
        <v>1.492</v>
      </c>
      <c r="AA120">
        <v>48.417999999999999</v>
      </c>
      <c r="AC120">
        <v>437267312</v>
      </c>
      <c r="AD120">
        <v>1.3660000000000001</v>
      </c>
      <c r="AE120">
        <v>15.351000000000001</v>
      </c>
      <c r="AF120">
        <v>1.35</v>
      </c>
      <c r="AG120" s="15">
        <v>20.059000000000001</v>
      </c>
    </row>
    <row r="121" spans="23:33" x14ac:dyDescent="0.25">
      <c r="W121" s="14">
        <v>207535848</v>
      </c>
      <c r="X121">
        <v>1.4630000000000001</v>
      </c>
      <c r="Y121">
        <v>47.389000000000003</v>
      </c>
      <c r="Z121">
        <v>1.4950000000000001</v>
      </c>
      <c r="AA121">
        <v>49.061999999999998</v>
      </c>
      <c r="AC121">
        <v>437305792</v>
      </c>
      <c r="AD121">
        <v>1.363</v>
      </c>
      <c r="AE121">
        <v>14.282999999999999</v>
      </c>
      <c r="AF121">
        <v>1.3540000000000001</v>
      </c>
      <c r="AG121" s="15">
        <v>20.702999999999999</v>
      </c>
    </row>
    <row r="122" spans="23:33" x14ac:dyDescent="0.25">
      <c r="W122" s="14">
        <v>208538464</v>
      </c>
      <c r="X122">
        <v>1.4630000000000001</v>
      </c>
      <c r="Y122">
        <v>47.389000000000003</v>
      </c>
      <c r="Z122">
        <v>1.4990000000000001</v>
      </c>
      <c r="AA122">
        <v>49.707000000000001</v>
      </c>
      <c r="AC122">
        <v>437344280</v>
      </c>
      <c r="AD122">
        <v>1.3660000000000001</v>
      </c>
      <c r="AE122">
        <v>15.351000000000001</v>
      </c>
      <c r="AF122">
        <v>1.35</v>
      </c>
      <c r="AG122" s="15">
        <v>20.059000000000001</v>
      </c>
    </row>
    <row r="123" spans="23:33" x14ac:dyDescent="0.25">
      <c r="W123" s="14">
        <v>209541080</v>
      </c>
      <c r="X123">
        <v>1.46</v>
      </c>
      <c r="Y123">
        <v>46.320999999999998</v>
      </c>
      <c r="Z123">
        <v>1.492</v>
      </c>
      <c r="AA123">
        <v>48.417999999999999</v>
      </c>
      <c r="AC123">
        <v>437382752</v>
      </c>
      <c r="AD123">
        <v>1.3660000000000001</v>
      </c>
      <c r="AE123">
        <v>15.351000000000001</v>
      </c>
      <c r="AF123">
        <v>1.357</v>
      </c>
      <c r="AG123" s="15">
        <v>21.347999999999999</v>
      </c>
    </row>
    <row r="124" spans="23:33" x14ac:dyDescent="0.25">
      <c r="W124" s="14">
        <v>210543696</v>
      </c>
      <c r="X124">
        <v>1.466</v>
      </c>
      <c r="Y124">
        <v>48.457000000000001</v>
      </c>
      <c r="Z124">
        <v>1.4950000000000001</v>
      </c>
      <c r="AA124">
        <v>49.061999999999998</v>
      </c>
      <c r="AC124">
        <v>437421232</v>
      </c>
      <c r="AD124">
        <v>1.36</v>
      </c>
      <c r="AE124">
        <v>13.215</v>
      </c>
      <c r="AF124">
        <v>1.35</v>
      </c>
      <c r="AG124" s="15">
        <v>20.059000000000001</v>
      </c>
    </row>
    <row r="125" spans="23:33" x14ac:dyDescent="0.25">
      <c r="W125" s="14">
        <v>211546304</v>
      </c>
      <c r="X125">
        <v>1.4630000000000001</v>
      </c>
      <c r="Y125">
        <v>47.389000000000003</v>
      </c>
      <c r="Z125">
        <v>1.492</v>
      </c>
      <c r="AA125">
        <v>48.417999999999999</v>
      </c>
      <c r="AC125">
        <v>437459712</v>
      </c>
      <c r="AD125">
        <v>1.3660000000000001</v>
      </c>
      <c r="AE125">
        <v>15.351000000000001</v>
      </c>
      <c r="AF125">
        <v>1.3540000000000001</v>
      </c>
      <c r="AG125" s="15">
        <v>20.702999999999999</v>
      </c>
    </row>
    <row r="126" spans="23:33" x14ac:dyDescent="0.25">
      <c r="W126" s="14">
        <v>212548920</v>
      </c>
      <c r="X126">
        <v>1.4630000000000001</v>
      </c>
      <c r="Y126">
        <v>47.389000000000003</v>
      </c>
      <c r="Z126">
        <v>1.4950000000000001</v>
      </c>
      <c r="AA126">
        <v>49.061999999999998</v>
      </c>
      <c r="AC126">
        <v>437498192</v>
      </c>
      <c r="AD126">
        <v>1.37</v>
      </c>
      <c r="AE126">
        <v>16.419</v>
      </c>
      <c r="AF126">
        <v>1.3540000000000001</v>
      </c>
      <c r="AG126" s="15">
        <v>20.702999999999999</v>
      </c>
    </row>
    <row r="127" spans="23:33" x14ac:dyDescent="0.25">
      <c r="W127" s="14">
        <v>213551528</v>
      </c>
      <c r="X127">
        <v>1.466</v>
      </c>
      <c r="Y127">
        <v>48.457000000000001</v>
      </c>
      <c r="Z127">
        <v>1.492</v>
      </c>
      <c r="AA127">
        <v>48.417999999999999</v>
      </c>
      <c r="AC127">
        <v>437536672</v>
      </c>
      <c r="AD127">
        <v>1.363</v>
      </c>
      <c r="AE127">
        <v>14.282999999999999</v>
      </c>
      <c r="AF127">
        <v>1.3540000000000001</v>
      </c>
      <c r="AG127" s="15">
        <v>20.702999999999999</v>
      </c>
    </row>
    <row r="128" spans="23:33" x14ac:dyDescent="0.25">
      <c r="W128" s="14">
        <v>214554144</v>
      </c>
      <c r="X128">
        <v>1.466</v>
      </c>
      <c r="Y128">
        <v>48.457000000000001</v>
      </c>
      <c r="Z128">
        <v>1.492</v>
      </c>
      <c r="AA128">
        <v>48.417999999999999</v>
      </c>
      <c r="AC128">
        <v>437575152</v>
      </c>
      <c r="AD128">
        <v>1.36</v>
      </c>
      <c r="AE128">
        <v>13.215</v>
      </c>
      <c r="AF128">
        <v>1.35</v>
      </c>
      <c r="AG128" s="15">
        <v>20.059000000000001</v>
      </c>
    </row>
    <row r="129" spans="23:33" x14ac:dyDescent="0.25">
      <c r="W129" s="14">
        <v>215556760</v>
      </c>
      <c r="X129">
        <v>1.46</v>
      </c>
      <c r="Y129">
        <v>46.320999999999998</v>
      </c>
      <c r="Z129">
        <v>1.4950000000000001</v>
      </c>
      <c r="AA129">
        <v>49.061999999999998</v>
      </c>
      <c r="AC129">
        <v>437613632</v>
      </c>
      <c r="AD129">
        <v>1.363</v>
      </c>
      <c r="AE129">
        <v>14.282999999999999</v>
      </c>
      <c r="AF129">
        <v>1.35</v>
      </c>
      <c r="AG129" s="15">
        <v>20.059000000000001</v>
      </c>
    </row>
    <row r="130" spans="23:33" x14ac:dyDescent="0.25">
      <c r="W130" s="14">
        <v>216559368</v>
      </c>
      <c r="X130">
        <v>1.4570000000000001</v>
      </c>
      <c r="Y130">
        <v>45.253</v>
      </c>
      <c r="Z130">
        <v>1.492</v>
      </c>
      <c r="AA130">
        <v>48.417999999999999</v>
      </c>
      <c r="AC130">
        <v>437652112</v>
      </c>
      <c r="AD130">
        <v>1.363</v>
      </c>
      <c r="AE130">
        <v>14.282999999999999</v>
      </c>
      <c r="AF130">
        <v>1.3540000000000001</v>
      </c>
      <c r="AG130" s="15">
        <v>20.702999999999999</v>
      </c>
    </row>
    <row r="131" spans="23:33" x14ac:dyDescent="0.25">
      <c r="W131" s="14">
        <v>217561992</v>
      </c>
      <c r="X131">
        <v>1.4630000000000001</v>
      </c>
      <c r="Y131">
        <v>47.389000000000003</v>
      </c>
      <c r="Z131">
        <v>1.4950000000000001</v>
      </c>
      <c r="AA131">
        <v>49.061999999999998</v>
      </c>
      <c r="AC131">
        <v>437690592</v>
      </c>
      <c r="AD131">
        <v>1.363</v>
      </c>
      <c r="AE131">
        <v>14.282999999999999</v>
      </c>
      <c r="AF131">
        <v>1.35</v>
      </c>
      <c r="AG131" s="15">
        <v>20.059000000000001</v>
      </c>
    </row>
    <row r="132" spans="23:33" x14ac:dyDescent="0.25">
      <c r="W132" s="14">
        <v>218564616</v>
      </c>
      <c r="X132">
        <v>1.4630000000000001</v>
      </c>
      <c r="Y132">
        <v>47.389000000000003</v>
      </c>
      <c r="Z132">
        <v>1.4950000000000001</v>
      </c>
      <c r="AA132">
        <v>49.061999999999998</v>
      </c>
      <c r="AC132">
        <v>437729072</v>
      </c>
      <c r="AD132">
        <v>1.3660000000000001</v>
      </c>
      <c r="AE132">
        <v>15.351000000000001</v>
      </c>
      <c r="AF132">
        <v>1.3540000000000001</v>
      </c>
      <c r="AG132" s="15">
        <v>20.702999999999999</v>
      </c>
    </row>
    <row r="133" spans="23:33" x14ac:dyDescent="0.25">
      <c r="W133" s="14">
        <v>219567224</v>
      </c>
      <c r="X133">
        <v>1.4630000000000001</v>
      </c>
      <c r="Y133">
        <v>47.389000000000003</v>
      </c>
      <c r="Z133">
        <v>1.4950000000000001</v>
      </c>
      <c r="AA133">
        <v>49.061999999999998</v>
      </c>
      <c r="AC133">
        <v>437767552</v>
      </c>
      <c r="AD133">
        <v>1.363</v>
      </c>
      <c r="AE133">
        <v>14.282999999999999</v>
      </c>
      <c r="AF133">
        <v>1.357</v>
      </c>
      <c r="AG133" s="15">
        <v>21.347999999999999</v>
      </c>
    </row>
    <row r="134" spans="23:33" x14ac:dyDescent="0.25">
      <c r="W134" s="14">
        <v>220569832</v>
      </c>
      <c r="X134">
        <v>1.4630000000000001</v>
      </c>
      <c r="Y134">
        <v>47.389000000000003</v>
      </c>
      <c r="Z134">
        <v>1.492</v>
      </c>
      <c r="AA134">
        <v>48.417999999999999</v>
      </c>
      <c r="AC134">
        <v>437806032</v>
      </c>
      <c r="AD134">
        <v>1.363</v>
      </c>
      <c r="AE134">
        <v>14.282999999999999</v>
      </c>
      <c r="AF134">
        <v>1.35</v>
      </c>
      <c r="AG134" s="15">
        <v>20.059000000000001</v>
      </c>
    </row>
    <row r="135" spans="23:33" x14ac:dyDescent="0.25">
      <c r="W135" s="14">
        <v>221572448</v>
      </c>
      <c r="X135">
        <v>1.46</v>
      </c>
      <c r="Y135">
        <v>46.320999999999998</v>
      </c>
      <c r="Z135">
        <v>1.492</v>
      </c>
      <c r="AA135">
        <v>48.417999999999999</v>
      </c>
      <c r="AC135">
        <v>437844512</v>
      </c>
      <c r="AD135">
        <v>1.3660000000000001</v>
      </c>
      <c r="AE135">
        <v>15.351000000000001</v>
      </c>
      <c r="AF135">
        <v>1.35</v>
      </c>
      <c r="AG135" s="15">
        <v>20.059000000000001</v>
      </c>
    </row>
    <row r="136" spans="23:33" x14ac:dyDescent="0.25">
      <c r="W136" s="14">
        <v>222575064</v>
      </c>
      <c r="X136">
        <v>1.46</v>
      </c>
      <c r="Y136">
        <v>46.320999999999998</v>
      </c>
      <c r="Z136">
        <v>1.492</v>
      </c>
      <c r="AA136">
        <v>48.417999999999999</v>
      </c>
      <c r="AC136">
        <v>437882992</v>
      </c>
      <c r="AD136">
        <v>1.3660000000000001</v>
      </c>
      <c r="AE136">
        <v>15.351000000000001</v>
      </c>
      <c r="AF136">
        <v>1.347</v>
      </c>
      <c r="AG136" s="15">
        <v>19.414000000000001</v>
      </c>
    </row>
    <row r="137" spans="23:33" x14ac:dyDescent="0.25">
      <c r="W137" s="14">
        <v>223577680</v>
      </c>
      <c r="X137">
        <v>1.4630000000000001</v>
      </c>
      <c r="Y137">
        <v>47.389000000000003</v>
      </c>
      <c r="Z137">
        <v>1.492</v>
      </c>
      <c r="AA137">
        <v>48.417999999999999</v>
      </c>
      <c r="AC137">
        <v>437921472</v>
      </c>
      <c r="AD137">
        <v>1.363</v>
      </c>
      <c r="AE137">
        <v>14.282999999999999</v>
      </c>
      <c r="AF137">
        <v>1.3540000000000001</v>
      </c>
      <c r="AG137" s="15">
        <v>20.702999999999999</v>
      </c>
    </row>
    <row r="138" spans="23:33" x14ac:dyDescent="0.25">
      <c r="W138" s="14">
        <v>224580296</v>
      </c>
      <c r="X138">
        <v>1.466</v>
      </c>
      <c r="Y138">
        <v>48.457000000000001</v>
      </c>
      <c r="Z138">
        <v>1.4950000000000001</v>
      </c>
      <c r="AA138">
        <v>49.061999999999998</v>
      </c>
      <c r="AC138">
        <v>437959952</v>
      </c>
      <c r="AD138">
        <v>1.363</v>
      </c>
      <c r="AE138">
        <v>14.282999999999999</v>
      </c>
      <c r="AF138">
        <v>1.35</v>
      </c>
      <c r="AG138" s="15">
        <v>20.059000000000001</v>
      </c>
    </row>
    <row r="139" spans="23:33" x14ac:dyDescent="0.25">
      <c r="W139" s="14">
        <v>225582904</v>
      </c>
      <c r="X139">
        <v>1.4630000000000001</v>
      </c>
      <c r="Y139">
        <v>47.389000000000003</v>
      </c>
      <c r="Z139">
        <v>1.492</v>
      </c>
      <c r="AA139">
        <v>48.417999999999999</v>
      </c>
      <c r="AC139">
        <v>437998432</v>
      </c>
      <c r="AD139">
        <v>1.363</v>
      </c>
      <c r="AE139">
        <v>14.282999999999999</v>
      </c>
      <c r="AF139">
        <v>1.3540000000000001</v>
      </c>
      <c r="AG139" s="15">
        <v>20.702999999999999</v>
      </c>
    </row>
    <row r="140" spans="23:33" x14ac:dyDescent="0.25">
      <c r="W140" s="14">
        <v>226585528</v>
      </c>
      <c r="X140">
        <v>1.46</v>
      </c>
      <c r="Y140">
        <v>46.320999999999998</v>
      </c>
      <c r="Z140">
        <v>1.492</v>
      </c>
      <c r="AA140">
        <v>48.417999999999999</v>
      </c>
      <c r="AC140">
        <v>438036912</v>
      </c>
      <c r="AD140">
        <v>1.36</v>
      </c>
      <c r="AE140">
        <v>13.215</v>
      </c>
      <c r="AF140">
        <v>1.35</v>
      </c>
      <c r="AG140" s="15">
        <v>20.059000000000001</v>
      </c>
    </row>
    <row r="141" spans="23:33" x14ac:dyDescent="0.25">
      <c r="W141" s="14">
        <v>227588144</v>
      </c>
      <c r="X141">
        <v>1.4570000000000001</v>
      </c>
      <c r="Y141">
        <v>45.253</v>
      </c>
      <c r="Z141">
        <v>1.482</v>
      </c>
      <c r="AA141">
        <v>46.484000000000002</v>
      </c>
      <c r="AC141">
        <v>438075400</v>
      </c>
      <c r="AD141">
        <v>1.36</v>
      </c>
      <c r="AE141">
        <v>13.215</v>
      </c>
      <c r="AF141">
        <v>1.3540000000000001</v>
      </c>
      <c r="AG141" s="15">
        <v>20.702999999999999</v>
      </c>
    </row>
    <row r="142" spans="23:33" x14ac:dyDescent="0.25">
      <c r="W142" s="14">
        <v>228590760</v>
      </c>
      <c r="X142">
        <v>1.45</v>
      </c>
      <c r="Y142">
        <v>43.116999999999997</v>
      </c>
      <c r="Z142">
        <v>1.4730000000000001</v>
      </c>
      <c r="AA142">
        <v>44.551000000000002</v>
      </c>
      <c r="AC142">
        <v>438113872</v>
      </c>
      <c r="AD142">
        <v>1.363</v>
      </c>
      <c r="AE142">
        <v>14.282999999999999</v>
      </c>
      <c r="AF142">
        <v>1.3540000000000001</v>
      </c>
      <c r="AG142" s="15">
        <v>20.702999999999999</v>
      </c>
    </row>
    <row r="143" spans="23:33" x14ac:dyDescent="0.25">
      <c r="W143" s="14">
        <v>229593376</v>
      </c>
      <c r="X143">
        <v>1.45</v>
      </c>
      <c r="Y143">
        <v>43.116999999999997</v>
      </c>
      <c r="Z143">
        <v>1.466</v>
      </c>
      <c r="AA143">
        <v>43.262</v>
      </c>
      <c r="AC143">
        <v>438152352</v>
      </c>
      <c r="AD143">
        <v>1.36</v>
      </c>
      <c r="AE143">
        <v>13.215</v>
      </c>
      <c r="AF143">
        <v>1.3540000000000001</v>
      </c>
      <c r="AG143" s="15">
        <v>20.702999999999999</v>
      </c>
    </row>
    <row r="144" spans="23:33" x14ac:dyDescent="0.25">
      <c r="W144" s="14">
        <v>230595992</v>
      </c>
      <c r="X144">
        <v>1.4470000000000001</v>
      </c>
      <c r="Y144">
        <v>42.048999999999999</v>
      </c>
      <c r="Z144">
        <v>1.4570000000000001</v>
      </c>
      <c r="AA144">
        <v>41.328000000000003</v>
      </c>
      <c r="AC144">
        <v>438190832</v>
      </c>
      <c r="AD144">
        <v>1.363</v>
      </c>
      <c r="AE144">
        <v>14.282999999999999</v>
      </c>
      <c r="AF144">
        <v>1.35</v>
      </c>
      <c r="AG144" s="15">
        <v>20.059000000000001</v>
      </c>
    </row>
    <row r="145" spans="23:33" x14ac:dyDescent="0.25">
      <c r="W145" s="14">
        <v>231598600</v>
      </c>
      <c r="X145">
        <v>1.4410000000000001</v>
      </c>
      <c r="Y145">
        <v>39.914000000000001</v>
      </c>
      <c r="Z145">
        <v>1.4530000000000001</v>
      </c>
      <c r="AA145">
        <v>40.683999999999997</v>
      </c>
      <c r="AC145">
        <v>438229312</v>
      </c>
      <c r="AD145">
        <v>1.3660000000000001</v>
      </c>
      <c r="AE145">
        <v>15.351000000000001</v>
      </c>
      <c r="AF145">
        <v>1.35</v>
      </c>
      <c r="AG145" s="15">
        <v>20.059000000000001</v>
      </c>
    </row>
    <row r="146" spans="23:33" x14ac:dyDescent="0.25">
      <c r="W146" s="14">
        <v>232601224</v>
      </c>
      <c r="X146">
        <v>1.4370000000000001</v>
      </c>
      <c r="Y146">
        <v>38.845999999999997</v>
      </c>
      <c r="Z146">
        <v>1.4470000000000001</v>
      </c>
      <c r="AA146">
        <v>39.395000000000003</v>
      </c>
      <c r="AC146">
        <v>438267792</v>
      </c>
      <c r="AD146">
        <v>1.363</v>
      </c>
      <c r="AE146">
        <v>14.282999999999999</v>
      </c>
      <c r="AF146">
        <v>1.3540000000000001</v>
      </c>
      <c r="AG146" s="15">
        <v>20.702999999999999</v>
      </c>
    </row>
    <row r="147" spans="23:33" x14ac:dyDescent="0.25">
      <c r="W147" s="14">
        <v>233603840</v>
      </c>
      <c r="X147">
        <v>1.431</v>
      </c>
      <c r="Y147">
        <v>36.71</v>
      </c>
      <c r="Z147">
        <v>1.444</v>
      </c>
      <c r="AA147">
        <v>38.75</v>
      </c>
      <c r="AC147">
        <v>438306272</v>
      </c>
      <c r="AD147">
        <v>1.36</v>
      </c>
      <c r="AE147">
        <v>13.215</v>
      </c>
      <c r="AF147">
        <v>1.3540000000000001</v>
      </c>
      <c r="AG147" s="15">
        <v>20.702999999999999</v>
      </c>
    </row>
    <row r="148" spans="23:33" x14ac:dyDescent="0.25">
      <c r="W148" s="14">
        <v>234606456</v>
      </c>
      <c r="X148">
        <v>1.431</v>
      </c>
      <c r="Y148">
        <v>36.71</v>
      </c>
      <c r="Z148">
        <v>1.4410000000000001</v>
      </c>
      <c r="AA148">
        <v>38.104999999999997</v>
      </c>
      <c r="AC148">
        <v>438344752</v>
      </c>
      <c r="AD148">
        <v>1.363</v>
      </c>
      <c r="AE148">
        <v>14.282999999999999</v>
      </c>
      <c r="AF148">
        <v>1.3540000000000001</v>
      </c>
      <c r="AG148" s="15">
        <v>20.702999999999999</v>
      </c>
    </row>
    <row r="149" spans="23:33" x14ac:dyDescent="0.25">
      <c r="W149" s="14">
        <v>235609080</v>
      </c>
      <c r="X149">
        <v>1.431</v>
      </c>
      <c r="Y149">
        <v>36.71</v>
      </c>
      <c r="Z149">
        <v>1.4339999999999999</v>
      </c>
      <c r="AA149">
        <v>36.816000000000003</v>
      </c>
      <c r="AC149">
        <v>438383232</v>
      </c>
      <c r="AD149">
        <v>1.363</v>
      </c>
      <c r="AE149">
        <v>14.282999999999999</v>
      </c>
      <c r="AF149">
        <v>1.3540000000000001</v>
      </c>
      <c r="AG149" s="15">
        <v>20.702999999999999</v>
      </c>
    </row>
    <row r="150" spans="23:33" x14ac:dyDescent="0.25">
      <c r="W150" s="14">
        <v>236611696</v>
      </c>
      <c r="X150">
        <v>1.4279999999999999</v>
      </c>
      <c r="Y150">
        <v>35.642000000000003</v>
      </c>
      <c r="Z150">
        <v>1.4339999999999999</v>
      </c>
      <c r="AA150">
        <v>36.816000000000003</v>
      </c>
      <c r="AC150">
        <v>438421712</v>
      </c>
      <c r="AD150">
        <v>1.36</v>
      </c>
      <c r="AE150">
        <v>13.215</v>
      </c>
      <c r="AF150">
        <v>1.35</v>
      </c>
      <c r="AG150" s="15">
        <v>20.059000000000001</v>
      </c>
    </row>
    <row r="151" spans="23:33" x14ac:dyDescent="0.25">
      <c r="W151" s="14">
        <v>237614312</v>
      </c>
      <c r="X151">
        <v>1.4339999999999999</v>
      </c>
      <c r="Y151">
        <v>37.777999999999999</v>
      </c>
      <c r="Z151">
        <v>1.4279999999999999</v>
      </c>
      <c r="AA151">
        <v>35.527000000000001</v>
      </c>
      <c r="AC151">
        <v>438460192</v>
      </c>
      <c r="AD151">
        <v>1.36</v>
      </c>
      <c r="AE151">
        <v>13.215</v>
      </c>
      <c r="AF151">
        <v>1.3540000000000001</v>
      </c>
      <c r="AG151" s="15">
        <v>20.702999999999999</v>
      </c>
    </row>
    <row r="152" spans="23:33" x14ac:dyDescent="0.25">
      <c r="W152" s="14">
        <v>238616928</v>
      </c>
      <c r="X152">
        <v>1.421</v>
      </c>
      <c r="Y152">
        <v>33.506</v>
      </c>
      <c r="Z152">
        <v>1.4279999999999999</v>
      </c>
      <c r="AA152">
        <v>35.527000000000001</v>
      </c>
      <c r="AC152">
        <v>438498672</v>
      </c>
      <c r="AD152">
        <v>1.363</v>
      </c>
      <c r="AE152">
        <v>14.282999999999999</v>
      </c>
      <c r="AF152">
        <v>1.35</v>
      </c>
      <c r="AG152" s="15">
        <v>20.059000000000001</v>
      </c>
    </row>
    <row r="153" spans="23:33" x14ac:dyDescent="0.25">
      <c r="W153" s="14">
        <v>239619544</v>
      </c>
      <c r="X153">
        <v>1.421</v>
      </c>
      <c r="Y153">
        <v>33.506</v>
      </c>
      <c r="Z153">
        <v>1.4239999999999999</v>
      </c>
      <c r="AA153">
        <v>34.883000000000003</v>
      </c>
      <c r="AC153">
        <v>438537152</v>
      </c>
      <c r="AD153">
        <v>1.357</v>
      </c>
      <c r="AE153">
        <v>12.147</v>
      </c>
      <c r="AF153">
        <v>1.3540000000000001</v>
      </c>
      <c r="AG153" s="15">
        <v>20.702999999999999</v>
      </c>
    </row>
    <row r="154" spans="23:33" x14ac:dyDescent="0.25">
      <c r="W154" s="14">
        <v>240622152</v>
      </c>
      <c r="X154">
        <v>1.4179999999999999</v>
      </c>
      <c r="Y154">
        <v>32.438000000000002</v>
      </c>
      <c r="Z154">
        <v>1.4239999999999999</v>
      </c>
      <c r="AA154">
        <v>34.883000000000003</v>
      </c>
      <c r="AC154">
        <v>438575632</v>
      </c>
      <c r="AD154">
        <v>1.36</v>
      </c>
      <c r="AE154">
        <v>13.215</v>
      </c>
      <c r="AF154">
        <v>1.3540000000000001</v>
      </c>
      <c r="AG154" s="15">
        <v>20.702999999999999</v>
      </c>
    </row>
    <row r="155" spans="23:33" x14ac:dyDescent="0.25">
      <c r="W155" s="14">
        <v>241624768</v>
      </c>
      <c r="X155">
        <v>1.4179999999999999</v>
      </c>
      <c r="Y155">
        <v>32.438000000000002</v>
      </c>
      <c r="Z155">
        <v>1.4179999999999999</v>
      </c>
      <c r="AA155">
        <v>33.594000000000001</v>
      </c>
      <c r="AC155">
        <v>438614112</v>
      </c>
      <c r="AD155">
        <v>1.36</v>
      </c>
      <c r="AE155">
        <v>13.215</v>
      </c>
      <c r="AF155">
        <v>1.3540000000000001</v>
      </c>
      <c r="AG155" s="15">
        <v>20.702999999999999</v>
      </c>
    </row>
    <row r="156" spans="23:33" x14ac:dyDescent="0.25">
      <c r="W156" s="14">
        <v>242627384</v>
      </c>
      <c r="X156">
        <v>1.4179999999999999</v>
      </c>
      <c r="Y156">
        <v>32.438000000000002</v>
      </c>
      <c r="Z156">
        <v>1.415</v>
      </c>
      <c r="AA156">
        <v>32.948999999999998</v>
      </c>
      <c r="AC156">
        <v>438652592</v>
      </c>
      <c r="AD156">
        <v>1.36</v>
      </c>
      <c r="AE156">
        <v>13.215</v>
      </c>
      <c r="AF156">
        <v>1.3540000000000001</v>
      </c>
      <c r="AG156" s="15">
        <v>20.702999999999999</v>
      </c>
    </row>
    <row r="157" spans="23:33" x14ac:dyDescent="0.25">
      <c r="W157" s="14">
        <v>243630008</v>
      </c>
      <c r="X157">
        <v>1.415</v>
      </c>
      <c r="Y157">
        <v>31.37</v>
      </c>
      <c r="Z157">
        <v>1.415</v>
      </c>
      <c r="AA157">
        <v>32.948999999999998</v>
      </c>
      <c r="AC157">
        <v>438691072</v>
      </c>
      <c r="AD157">
        <v>1.357</v>
      </c>
      <c r="AE157">
        <v>12.147</v>
      </c>
      <c r="AF157">
        <v>1.3540000000000001</v>
      </c>
      <c r="AG157" s="15">
        <v>20.702999999999999</v>
      </c>
    </row>
    <row r="158" spans="23:33" x14ac:dyDescent="0.25">
      <c r="W158" s="14">
        <v>244632632</v>
      </c>
      <c r="X158">
        <v>1.415</v>
      </c>
      <c r="Y158">
        <v>31.37</v>
      </c>
      <c r="Z158">
        <v>1.4079999999999999</v>
      </c>
      <c r="AA158">
        <v>31.66</v>
      </c>
      <c r="AC158">
        <v>438729552</v>
      </c>
      <c r="AD158">
        <v>1.357</v>
      </c>
      <c r="AE158">
        <v>12.147</v>
      </c>
      <c r="AF158">
        <v>1.3540000000000001</v>
      </c>
      <c r="AG158" s="15">
        <v>20.702999999999999</v>
      </c>
    </row>
    <row r="159" spans="23:33" x14ac:dyDescent="0.25">
      <c r="W159" s="14">
        <v>245635240</v>
      </c>
      <c r="X159">
        <v>1.405</v>
      </c>
      <c r="Y159">
        <v>28.166</v>
      </c>
      <c r="Z159">
        <v>1.4119999999999999</v>
      </c>
      <c r="AA159">
        <v>32.305</v>
      </c>
      <c r="AC159">
        <v>438768032</v>
      </c>
      <c r="AD159">
        <v>1.36</v>
      </c>
      <c r="AE159">
        <v>13.215</v>
      </c>
      <c r="AF159">
        <v>1.3540000000000001</v>
      </c>
      <c r="AG159" s="15">
        <v>20.702999999999999</v>
      </c>
    </row>
    <row r="160" spans="23:33" x14ac:dyDescent="0.25">
      <c r="W160" s="14">
        <v>246637856</v>
      </c>
      <c r="X160">
        <v>1.4079999999999999</v>
      </c>
      <c r="Y160">
        <v>29.234000000000002</v>
      </c>
      <c r="Z160">
        <v>1.4079999999999999</v>
      </c>
      <c r="AA160">
        <v>31.66</v>
      </c>
      <c r="AC160">
        <v>438806512</v>
      </c>
      <c r="AD160">
        <v>1.357</v>
      </c>
      <c r="AE160">
        <v>12.147</v>
      </c>
      <c r="AF160">
        <v>1.357</v>
      </c>
      <c r="AG160" s="15">
        <v>21.347999999999999</v>
      </c>
    </row>
    <row r="161" spans="23:33" x14ac:dyDescent="0.25">
      <c r="W161" s="14">
        <v>247640464</v>
      </c>
      <c r="X161">
        <v>1.4079999999999999</v>
      </c>
      <c r="Y161">
        <v>29.234000000000002</v>
      </c>
      <c r="Z161">
        <v>1.405</v>
      </c>
      <c r="AA161">
        <v>31.015999999999998</v>
      </c>
      <c r="AC161">
        <v>438844992</v>
      </c>
      <c r="AD161">
        <v>1.36</v>
      </c>
      <c r="AE161">
        <v>13.215</v>
      </c>
      <c r="AF161">
        <v>1.3540000000000001</v>
      </c>
      <c r="AG161" s="15">
        <v>20.702999999999999</v>
      </c>
    </row>
    <row r="162" spans="23:33" x14ac:dyDescent="0.25">
      <c r="W162" s="14">
        <v>248643080</v>
      </c>
      <c r="X162">
        <v>1.415</v>
      </c>
      <c r="Y162">
        <v>31.37</v>
      </c>
      <c r="Z162">
        <v>1.4019999999999999</v>
      </c>
      <c r="AA162">
        <v>30.370999999999999</v>
      </c>
      <c r="AC162">
        <v>438883472</v>
      </c>
      <c r="AD162">
        <v>1.36</v>
      </c>
      <c r="AE162">
        <v>13.215</v>
      </c>
      <c r="AF162">
        <v>1.3540000000000001</v>
      </c>
      <c r="AG162" s="15">
        <v>20.702999999999999</v>
      </c>
    </row>
    <row r="163" spans="23:33" x14ac:dyDescent="0.25">
      <c r="W163" s="14">
        <v>249645696</v>
      </c>
      <c r="X163">
        <v>1.4119999999999999</v>
      </c>
      <c r="Y163">
        <v>30.302</v>
      </c>
      <c r="Z163">
        <v>1.4019999999999999</v>
      </c>
      <c r="AA163">
        <v>30.370999999999999</v>
      </c>
      <c r="AC163">
        <v>438921952</v>
      </c>
      <c r="AD163">
        <v>1.3540000000000001</v>
      </c>
      <c r="AE163">
        <v>11.079000000000001</v>
      </c>
      <c r="AF163">
        <v>1.3540000000000001</v>
      </c>
      <c r="AG163" s="15">
        <v>20.702999999999999</v>
      </c>
    </row>
    <row r="164" spans="23:33" x14ac:dyDescent="0.25">
      <c r="W164" s="14">
        <v>250648312</v>
      </c>
      <c r="X164">
        <v>1.4079999999999999</v>
      </c>
      <c r="Y164">
        <v>29.234000000000002</v>
      </c>
      <c r="Z164">
        <v>1.4019999999999999</v>
      </c>
      <c r="AA164">
        <v>30.370999999999999</v>
      </c>
      <c r="AC164">
        <v>438960432</v>
      </c>
      <c r="AD164">
        <v>1.36</v>
      </c>
      <c r="AE164">
        <v>13.215</v>
      </c>
      <c r="AF164">
        <v>1.3540000000000001</v>
      </c>
      <c r="AG164" s="15">
        <v>20.702999999999999</v>
      </c>
    </row>
    <row r="165" spans="23:33" x14ac:dyDescent="0.25">
      <c r="W165" s="14">
        <v>251650936</v>
      </c>
      <c r="X165">
        <v>1.4019999999999999</v>
      </c>
      <c r="Y165">
        <v>27.097999999999999</v>
      </c>
      <c r="Z165">
        <v>1.399</v>
      </c>
      <c r="AA165">
        <v>29.727</v>
      </c>
      <c r="AC165">
        <v>438998912</v>
      </c>
      <c r="AD165">
        <v>1.363</v>
      </c>
      <c r="AE165">
        <v>14.282999999999999</v>
      </c>
      <c r="AF165">
        <v>1.3540000000000001</v>
      </c>
      <c r="AG165" s="15">
        <v>20.702999999999999</v>
      </c>
    </row>
    <row r="166" spans="23:33" x14ac:dyDescent="0.25">
      <c r="W166" s="14">
        <v>252653560</v>
      </c>
      <c r="X166">
        <v>1.4019999999999999</v>
      </c>
      <c r="Y166">
        <v>27.097999999999999</v>
      </c>
      <c r="Z166">
        <v>1.399</v>
      </c>
      <c r="AA166">
        <v>29.727</v>
      </c>
      <c r="AC166">
        <v>439037392</v>
      </c>
      <c r="AD166">
        <v>1.357</v>
      </c>
      <c r="AE166">
        <v>12.147</v>
      </c>
      <c r="AF166">
        <v>1.3540000000000001</v>
      </c>
      <c r="AG166" s="15">
        <v>20.702999999999999</v>
      </c>
    </row>
    <row r="167" spans="23:33" x14ac:dyDescent="0.25">
      <c r="W167" s="14">
        <v>253656184</v>
      </c>
      <c r="X167">
        <v>1.4019999999999999</v>
      </c>
      <c r="Y167">
        <v>27.097999999999999</v>
      </c>
      <c r="Z167">
        <v>1.395</v>
      </c>
      <c r="AA167">
        <v>29.082000000000001</v>
      </c>
      <c r="AC167">
        <v>439075872</v>
      </c>
      <c r="AD167">
        <v>1.36</v>
      </c>
      <c r="AE167">
        <v>13.215</v>
      </c>
      <c r="AF167">
        <v>1.35</v>
      </c>
      <c r="AG167" s="15">
        <v>20.059000000000001</v>
      </c>
    </row>
    <row r="168" spans="23:33" x14ac:dyDescent="0.25">
      <c r="W168" s="14">
        <v>254658784</v>
      </c>
      <c r="X168">
        <v>1.405</v>
      </c>
      <c r="Y168">
        <v>28.166</v>
      </c>
      <c r="Z168">
        <v>1.395</v>
      </c>
      <c r="AA168">
        <v>29.082000000000001</v>
      </c>
      <c r="AC168">
        <v>439114352</v>
      </c>
      <c r="AD168">
        <v>1.357</v>
      </c>
      <c r="AE168">
        <v>12.147</v>
      </c>
      <c r="AF168">
        <v>1.35</v>
      </c>
      <c r="AG168" s="15">
        <v>20.059000000000001</v>
      </c>
    </row>
    <row r="169" spans="23:33" x14ac:dyDescent="0.25">
      <c r="W169" s="14">
        <v>255661392</v>
      </c>
      <c r="X169">
        <v>1.4019999999999999</v>
      </c>
      <c r="Y169">
        <v>27.097999999999999</v>
      </c>
      <c r="Z169">
        <v>1.399</v>
      </c>
      <c r="AA169">
        <v>29.727</v>
      </c>
      <c r="AC169">
        <v>439152832</v>
      </c>
      <c r="AD169">
        <v>1.36</v>
      </c>
      <c r="AE169">
        <v>13.215</v>
      </c>
      <c r="AF169">
        <v>1.3540000000000001</v>
      </c>
      <c r="AG169" s="15">
        <v>20.702999999999999</v>
      </c>
    </row>
    <row r="170" spans="23:33" x14ac:dyDescent="0.25">
      <c r="W170" s="14">
        <v>256664008</v>
      </c>
      <c r="X170">
        <v>1.4019999999999999</v>
      </c>
      <c r="Y170">
        <v>27.097999999999999</v>
      </c>
      <c r="Z170">
        <v>1.3919999999999999</v>
      </c>
      <c r="AA170">
        <v>28.437000000000001</v>
      </c>
      <c r="AC170">
        <v>439191312</v>
      </c>
      <c r="AD170">
        <v>1.36</v>
      </c>
      <c r="AE170">
        <v>13.215</v>
      </c>
      <c r="AF170">
        <v>1.357</v>
      </c>
      <c r="AG170" s="15">
        <v>21.347999999999999</v>
      </c>
    </row>
    <row r="171" spans="23:33" x14ac:dyDescent="0.25">
      <c r="W171" s="14">
        <v>257666624</v>
      </c>
      <c r="X171">
        <v>1.399</v>
      </c>
      <c r="Y171">
        <v>26.03</v>
      </c>
      <c r="Z171">
        <v>1.3919999999999999</v>
      </c>
      <c r="AA171">
        <v>28.437000000000001</v>
      </c>
      <c r="AC171">
        <v>439229792</v>
      </c>
      <c r="AD171">
        <v>1.36</v>
      </c>
      <c r="AE171">
        <v>13.215</v>
      </c>
      <c r="AF171">
        <v>1.3540000000000001</v>
      </c>
      <c r="AG171" s="15">
        <v>20.702999999999999</v>
      </c>
    </row>
    <row r="172" spans="23:33" x14ac:dyDescent="0.25">
      <c r="W172" s="14">
        <v>258669240</v>
      </c>
      <c r="X172">
        <v>1.399</v>
      </c>
      <c r="Y172">
        <v>26.03</v>
      </c>
      <c r="Z172">
        <v>1.3919999999999999</v>
      </c>
      <c r="AA172">
        <v>28.437000000000001</v>
      </c>
      <c r="AC172">
        <v>439268272</v>
      </c>
      <c r="AD172">
        <v>1.36</v>
      </c>
      <c r="AE172">
        <v>13.215</v>
      </c>
      <c r="AF172">
        <v>1.357</v>
      </c>
      <c r="AG172" s="15">
        <v>21.347999999999999</v>
      </c>
    </row>
    <row r="173" spans="23:33" x14ac:dyDescent="0.25">
      <c r="W173" s="14">
        <v>259671848</v>
      </c>
      <c r="X173">
        <v>1.399</v>
      </c>
      <c r="Y173">
        <v>26.03</v>
      </c>
      <c r="Z173">
        <v>1.389</v>
      </c>
      <c r="AA173">
        <v>27.792999999999999</v>
      </c>
      <c r="AC173">
        <v>439306752</v>
      </c>
      <c r="AD173">
        <v>1.36</v>
      </c>
      <c r="AE173">
        <v>13.215</v>
      </c>
      <c r="AF173">
        <v>1.3540000000000001</v>
      </c>
      <c r="AG173" s="15">
        <v>20.702999999999999</v>
      </c>
    </row>
    <row r="174" spans="23:33" x14ac:dyDescent="0.25">
      <c r="W174" s="14">
        <v>260674464</v>
      </c>
      <c r="X174">
        <v>1.4019999999999999</v>
      </c>
      <c r="Y174">
        <v>27.097999999999999</v>
      </c>
      <c r="Z174">
        <v>1.389</v>
      </c>
      <c r="AA174">
        <v>27.792999999999999</v>
      </c>
      <c r="AC174">
        <v>439345232</v>
      </c>
      <c r="AD174">
        <v>1.36</v>
      </c>
      <c r="AE174">
        <v>13.215</v>
      </c>
      <c r="AF174">
        <v>1.3540000000000001</v>
      </c>
      <c r="AG174" s="15">
        <v>20.702999999999999</v>
      </c>
    </row>
    <row r="175" spans="23:33" x14ac:dyDescent="0.25">
      <c r="W175" s="14">
        <v>261677088</v>
      </c>
      <c r="X175">
        <v>1.399</v>
      </c>
      <c r="Y175">
        <v>26.03</v>
      </c>
      <c r="Z175">
        <v>1.389</v>
      </c>
      <c r="AA175">
        <v>27.792999999999999</v>
      </c>
      <c r="AC175">
        <v>439383712</v>
      </c>
      <c r="AD175">
        <v>1.357</v>
      </c>
      <c r="AE175">
        <v>12.147</v>
      </c>
      <c r="AF175">
        <v>1.3540000000000001</v>
      </c>
      <c r="AG175" s="15">
        <v>20.702999999999999</v>
      </c>
    </row>
    <row r="176" spans="23:33" x14ac:dyDescent="0.25">
      <c r="W176" s="14">
        <v>262679696</v>
      </c>
      <c r="X176">
        <v>1.4019999999999999</v>
      </c>
      <c r="Y176">
        <v>27.097999999999999</v>
      </c>
      <c r="Z176">
        <v>1.389</v>
      </c>
      <c r="AA176">
        <v>27.792999999999999</v>
      </c>
      <c r="AC176">
        <v>439422192</v>
      </c>
      <c r="AD176">
        <v>1.357</v>
      </c>
      <c r="AE176">
        <v>12.147</v>
      </c>
      <c r="AF176">
        <v>1.3540000000000001</v>
      </c>
      <c r="AG176" s="15">
        <v>20.702999999999999</v>
      </c>
    </row>
    <row r="177" spans="23:33" x14ac:dyDescent="0.25">
      <c r="W177" s="14">
        <v>263682304</v>
      </c>
      <c r="X177">
        <v>1.395</v>
      </c>
      <c r="Y177">
        <v>24.962</v>
      </c>
      <c r="Z177">
        <v>1.3859999999999999</v>
      </c>
      <c r="AA177">
        <v>27.148</v>
      </c>
      <c r="AC177">
        <v>439460672</v>
      </c>
      <c r="AD177">
        <v>1.36</v>
      </c>
      <c r="AE177">
        <v>13.215</v>
      </c>
      <c r="AF177">
        <v>1.3540000000000001</v>
      </c>
      <c r="AG177" s="15">
        <v>20.702999999999999</v>
      </c>
    </row>
    <row r="178" spans="23:33" x14ac:dyDescent="0.25">
      <c r="W178" s="14">
        <v>264684928</v>
      </c>
      <c r="X178">
        <v>1.395</v>
      </c>
      <c r="Y178">
        <v>24.962</v>
      </c>
      <c r="Z178">
        <v>1.383</v>
      </c>
      <c r="AA178">
        <v>26.504000000000001</v>
      </c>
      <c r="AC178">
        <v>439499152</v>
      </c>
      <c r="AD178">
        <v>1.36</v>
      </c>
      <c r="AE178">
        <v>13.215</v>
      </c>
      <c r="AF178">
        <v>1.3540000000000001</v>
      </c>
      <c r="AG178" s="15">
        <v>20.702999999999999</v>
      </c>
    </row>
    <row r="179" spans="23:33" x14ac:dyDescent="0.25">
      <c r="W179" s="14">
        <v>265687552</v>
      </c>
      <c r="X179">
        <v>1.399</v>
      </c>
      <c r="Y179">
        <v>26.03</v>
      </c>
      <c r="Z179">
        <v>1.3859999999999999</v>
      </c>
      <c r="AA179">
        <v>27.148</v>
      </c>
      <c r="AC179">
        <v>439537632</v>
      </c>
      <c r="AD179">
        <v>1.3540000000000001</v>
      </c>
      <c r="AE179">
        <v>11.079000000000001</v>
      </c>
      <c r="AF179">
        <v>1.35</v>
      </c>
      <c r="AG179" s="15">
        <v>20.059000000000001</v>
      </c>
    </row>
    <row r="180" spans="23:33" x14ac:dyDescent="0.25">
      <c r="W180" s="14">
        <v>266690160</v>
      </c>
      <c r="X180">
        <v>1.399</v>
      </c>
      <c r="Y180">
        <v>26.03</v>
      </c>
      <c r="Z180">
        <v>1.383</v>
      </c>
      <c r="AA180">
        <v>26.504000000000001</v>
      </c>
      <c r="AC180">
        <v>439576112</v>
      </c>
      <c r="AD180">
        <v>1.36</v>
      </c>
      <c r="AE180">
        <v>13.215</v>
      </c>
      <c r="AF180">
        <v>1.357</v>
      </c>
      <c r="AG180" s="15">
        <v>21.347999999999999</v>
      </c>
    </row>
    <row r="181" spans="23:33" x14ac:dyDescent="0.25">
      <c r="W181" s="14">
        <v>267692768</v>
      </c>
      <c r="X181">
        <v>1.395</v>
      </c>
      <c r="Y181">
        <v>24.962</v>
      </c>
      <c r="Z181">
        <v>1.383</v>
      </c>
      <c r="AA181">
        <v>26.504000000000001</v>
      </c>
      <c r="AC181">
        <v>439614592</v>
      </c>
      <c r="AD181">
        <v>1.36</v>
      </c>
      <c r="AE181">
        <v>13.215</v>
      </c>
      <c r="AF181">
        <v>1.3540000000000001</v>
      </c>
      <c r="AG181" s="15">
        <v>20.702999999999999</v>
      </c>
    </row>
    <row r="182" spans="23:33" x14ac:dyDescent="0.25">
      <c r="W182" s="14">
        <v>268695392</v>
      </c>
      <c r="X182">
        <v>1.399</v>
      </c>
      <c r="Y182">
        <v>26.03</v>
      </c>
      <c r="Z182">
        <v>1.383</v>
      </c>
      <c r="AA182">
        <v>26.504000000000001</v>
      </c>
      <c r="AC182">
        <v>439653072</v>
      </c>
      <c r="AD182">
        <v>1.357</v>
      </c>
      <c r="AE182">
        <v>12.147</v>
      </c>
      <c r="AF182">
        <v>1.35</v>
      </c>
      <c r="AG182" s="15">
        <v>20.059000000000001</v>
      </c>
    </row>
    <row r="183" spans="23:33" x14ac:dyDescent="0.25">
      <c r="W183" s="14">
        <v>269698008</v>
      </c>
      <c r="X183">
        <v>1.395</v>
      </c>
      <c r="Y183">
        <v>24.962</v>
      </c>
      <c r="Z183">
        <v>1.379</v>
      </c>
      <c r="AA183">
        <v>25.859000000000002</v>
      </c>
      <c r="AC183">
        <v>439691552</v>
      </c>
      <c r="AD183">
        <v>1.357</v>
      </c>
      <c r="AE183">
        <v>12.147</v>
      </c>
      <c r="AF183">
        <v>1.3540000000000001</v>
      </c>
      <c r="AG183" s="15">
        <v>20.702999999999999</v>
      </c>
    </row>
    <row r="184" spans="23:33" x14ac:dyDescent="0.25">
      <c r="W184" s="14">
        <v>270700632</v>
      </c>
      <c r="X184">
        <v>1.395</v>
      </c>
      <c r="Y184">
        <v>24.962</v>
      </c>
      <c r="Z184">
        <v>1.383</v>
      </c>
      <c r="AA184">
        <v>26.504000000000001</v>
      </c>
      <c r="AC184">
        <v>439730032</v>
      </c>
      <c r="AD184">
        <v>1.357</v>
      </c>
      <c r="AE184">
        <v>12.147</v>
      </c>
      <c r="AF184">
        <v>1.3540000000000001</v>
      </c>
      <c r="AG184" s="15">
        <v>20.702999999999999</v>
      </c>
    </row>
    <row r="185" spans="23:33" x14ac:dyDescent="0.25">
      <c r="W185" s="14">
        <v>271703256</v>
      </c>
      <c r="X185">
        <v>1.395</v>
      </c>
      <c r="Y185">
        <v>24.962</v>
      </c>
      <c r="Z185">
        <v>1.383</v>
      </c>
      <c r="AA185">
        <v>26.504000000000001</v>
      </c>
      <c r="AC185">
        <v>439768512</v>
      </c>
      <c r="AD185">
        <v>1.357</v>
      </c>
      <c r="AE185">
        <v>12.147</v>
      </c>
      <c r="AF185">
        <v>1.35</v>
      </c>
      <c r="AG185" s="15">
        <v>20.059000000000001</v>
      </c>
    </row>
    <row r="186" spans="23:33" x14ac:dyDescent="0.25">
      <c r="W186" s="14">
        <v>272705872</v>
      </c>
      <c r="X186">
        <v>1.395</v>
      </c>
      <c r="Y186">
        <v>24.962</v>
      </c>
      <c r="Z186">
        <v>1.379</v>
      </c>
      <c r="AA186">
        <v>25.859000000000002</v>
      </c>
      <c r="AC186">
        <v>439807000</v>
      </c>
      <c r="AD186">
        <v>1.3540000000000001</v>
      </c>
      <c r="AE186">
        <v>11.079000000000001</v>
      </c>
      <c r="AF186">
        <v>1.3540000000000001</v>
      </c>
      <c r="AG186" s="15">
        <v>20.702999999999999</v>
      </c>
    </row>
    <row r="187" spans="23:33" x14ac:dyDescent="0.25">
      <c r="W187" s="14">
        <v>273708488</v>
      </c>
      <c r="X187">
        <v>1.3919999999999999</v>
      </c>
      <c r="Y187">
        <v>23.893999999999998</v>
      </c>
      <c r="Z187">
        <v>1.3759999999999999</v>
      </c>
      <c r="AA187">
        <v>25.215</v>
      </c>
      <c r="AC187">
        <v>439845472</v>
      </c>
      <c r="AD187">
        <v>1.36</v>
      </c>
      <c r="AE187">
        <v>13.215</v>
      </c>
      <c r="AF187">
        <v>1.3540000000000001</v>
      </c>
      <c r="AG187" s="15">
        <v>20.702999999999999</v>
      </c>
    </row>
    <row r="188" spans="23:33" x14ac:dyDescent="0.25">
      <c r="W188" s="14">
        <v>274711112</v>
      </c>
      <c r="X188">
        <v>1.389</v>
      </c>
      <c r="Y188">
        <v>22.826000000000001</v>
      </c>
      <c r="Z188">
        <v>1.373</v>
      </c>
      <c r="AA188">
        <v>24.57</v>
      </c>
      <c r="AC188">
        <v>439883952</v>
      </c>
      <c r="AD188">
        <v>1.36</v>
      </c>
      <c r="AE188">
        <v>13.215</v>
      </c>
      <c r="AF188">
        <v>1.35</v>
      </c>
      <c r="AG188" s="15">
        <v>20.059000000000001</v>
      </c>
    </row>
    <row r="189" spans="23:33" x14ac:dyDescent="0.25">
      <c r="W189" s="14">
        <v>275713736</v>
      </c>
      <c r="X189">
        <v>1.389</v>
      </c>
      <c r="Y189">
        <v>22.826000000000001</v>
      </c>
      <c r="Z189">
        <v>1.379</v>
      </c>
      <c r="AA189">
        <v>25.859000000000002</v>
      </c>
      <c r="AC189">
        <v>439922432</v>
      </c>
      <c r="AD189">
        <v>1.357</v>
      </c>
      <c r="AE189">
        <v>12.147</v>
      </c>
      <c r="AF189">
        <v>1.3540000000000001</v>
      </c>
      <c r="AG189" s="15">
        <v>20.702999999999999</v>
      </c>
    </row>
    <row r="190" spans="23:33" x14ac:dyDescent="0.25">
      <c r="W190" s="14">
        <v>276716360</v>
      </c>
      <c r="X190">
        <v>1.389</v>
      </c>
      <c r="Y190">
        <v>22.826000000000001</v>
      </c>
      <c r="Z190">
        <v>1.379</v>
      </c>
      <c r="AA190">
        <v>25.859000000000002</v>
      </c>
      <c r="AC190">
        <v>439960912</v>
      </c>
      <c r="AD190">
        <v>1.36</v>
      </c>
      <c r="AE190">
        <v>13.215</v>
      </c>
      <c r="AF190">
        <v>1.3540000000000001</v>
      </c>
      <c r="AG190" s="15">
        <v>20.702999999999999</v>
      </c>
    </row>
    <row r="191" spans="23:33" x14ac:dyDescent="0.25">
      <c r="W191" s="14">
        <v>277718984</v>
      </c>
      <c r="X191">
        <v>1.3919999999999999</v>
      </c>
      <c r="Y191">
        <v>23.893999999999998</v>
      </c>
      <c r="Z191">
        <v>1.3759999999999999</v>
      </c>
      <c r="AA191">
        <v>25.215</v>
      </c>
      <c r="AC191">
        <v>439999392</v>
      </c>
      <c r="AD191">
        <v>1.36</v>
      </c>
      <c r="AE191">
        <v>13.215</v>
      </c>
      <c r="AF191">
        <v>1.3540000000000001</v>
      </c>
      <c r="AG191" s="15">
        <v>20.702999999999999</v>
      </c>
    </row>
    <row r="192" spans="23:33" x14ac:dyDescent="0.25">
      <c r="W192" s="14">
        <v>278721616</v>
      </c>
      <c r="X192">
        <v>1.3919999999999999</v>
      </c>
      <c r="Y192">
        <v>23.893999999999998</v>
      </c>
      <c r="Z192">
        <v>1.3759999999999999</v>
      </c>
      <c r="AA192">
        <v>25.215</v>
      </c>
      <c r="AC192">
        <v>440037872</v>
      </c>
      <c r="AD192">
        <v>1.357</v>
      </c>
      <c r="AE192">
        <v>12.147</v>
      </c>
      <c r="AF192">
        <v>1.3540000000000001</v>
      </c>
      <c r="AG192" s="15">
        <v>20.702999999999999</v>
      </c>
    </row>
    <row r="193" spans="23:33" x14ac:dyDescent="0.25">
      <c r="W193" s="14">
        <v>279724240</v>
      </c>
      <c r="X193">
        <v>1.3859999999999999</v>
      </c>
      <c r="Y193">
        <v>21.759</v>
      </c>
      <c r="Z193">
        <v>1.37</v>
      </c>
      <c r="AA193">
        <v>23.925999999999998</v>
      </c>
      <c r="AC193">
        <v>440076352</v>
      </c>
      <c r="AD193">
        <v>1.36</v>
      </c>
      <c r="AE193">
        <v>13.215</v>
      </c>
      <c r="AF193">
        <v>1.3540000000000001</v>
      </c>
      <c r="AG193" s="15">
        <v>20.702999999999999</v>
      </c>
    </row>
    <row r="194" spans="23:33" x14ac:dyDescent="0.25">
      <c r="W194" s="14">
        <v>280726864</v>
      </c>
      <c r="X194">
        <v>1.3859999999999999</v>
      </c>
      <c r="Y194">
        <v>21.759</v>
      </c>
      <c r="Z194">
        <v>1.3759999999999999</v>
      </c>
      <c r="AA194">
        <v>25.215</v>
      </c>
      <c r="AC194">
        <v>440114832</v>
      </c>
      <c r="AD194">
        <v>1.36</v>
      </c>
      <c r="AE194">
        <v>13.215</v>
      </c>
      <c r="AF194">
        <v>1.3540000000000001</v>
      </c>
      <c r="AG194" s="15">
        <v>20.702999999999999</v>
      </c>
    </row>
    <row r="195" spans="23:33" x14ac:dyDescent="0.25">
      <c r="W195" s="14">
        <v>281729488</v>
      </c>
      <c r="X195">
        <v>1.379</v>
      </c>
      <c r="Y195">
        <v>19.623000000000001</v>
      </c>
      <c r="Z195">
        <v>1.3759999999999999</v>
      </c>
      <c r="AA195">
        <v>25.215</v>
      </c>
      <c r="AC195">
        <v>440153312</v>
      </c>
      <c r="AD195">
        <v>1.3540000000000001</v>
      </c>
      <c r="AE195">
        <v>11.079000000000001</v>
      </c>
      <c r="AF195">
        <v>1.35</v>
      </c>
      <c r="AG195" s="15">
        <v>20.059000000000001</v>
      </c>
    </row>
    <row r="196" spans="23:33" x14ac:dyDescent="0.25">
      <c r="W196" s="14">
        <v>282732112</v>
      </c>
      <c r="X196">
        <v>1.389</v>
      </c>
      <c r="Y196">
        <v>22.826000000000001</v>
      </c>
      <c r="Z196">
        <v>1.373</v>
      </c>
      <c r="AA196">
        <v>24.57</v>
      </c>
      <c r="AC196">
        <v>440191792</v>
      </c>
      <c r="AD196">
        <v>1.357</v>
      </c>
      <c r="AE196">
        <v>12.147</v>
      </c>
      <c r="AF196">
        <v>1.35</v>
      </c>
      <c r="AG196" s="15">
        <v>20.059000000000001</v>
      </c>
    </row>
    <row r="197" spans="23:33" x14ac:dyDescent="0.25">
      <c r="W197" s="14">
        <v>283734736</v>
      </c>
      <c r="X197">
        <v>1.3859999999999999</v>
      </c>
      <c r="Y197">
        <v>21.759</v>
      </c>
      <c r="Z197">
        <v>1.373</v>
      </c>
      <c r="AA197">
        <v>24.57</v>
      </c>
      <c r="AC197">
        <v>440230272</v>
      </c>
      <c r="AD197">
        <v>1.36</v>
      </c>
      <c r="AE197">
        <v>13.215</v>
      </c>
      <c r="AF197">
        <v>1.3540000000000001</v>
      </c>
      <c r="AG197" s="15">
        <v>20.702999999999999</v>
      </c>
    </row>
    <row r="198" spans="23:33" x14ac:dyDescent="0.25">
      <c r="W198" s="14">
        <v>284737360</v>
      </c>
      <c r="X198">
        <v>1.3859999999999999</v>
      </c>
      <c r="Y198">
        <v>21.759</v>
      </c>
      <c r="Z198">
        <v>1.373</v>
      </c>
      <c r="AA198">
        <v>24.57</v>
      </c>
      <c r="AC198">
        <v>440268752</v>
      </c>
      <c r="AD198">
        <v>1.357</v>
      </c>
      <c r="AE198">
        <v>12.147</v>
      </c>
      <c r="AF198">
        <v>1.3540000000000001</v>
      </c>
      <c r="AG198" s="15">
        <v>20.702999999999999</v>
      </c>
    </row>
    <row r="199" spans="23:33" x14ac:dyDescent="0.25">
      <c r="W199" s="14">
        <v>285739992</v>
      </c>
      <c r="X199">
        <v>1.383</v>
      </c>
      <c r="Y199">
        <v>20.690999999999999</v>
      </c>
      <c r="Z199">
        <v>1.373</v>
      </c>
      <c r="AA199">
        <v>24.57</v>
      </c>
      <c r="AC199">
        <v>440307232</v>
      </c>
      <c r="AD199">
        <v>1.3540000000000001</v>
      </c>
      <c r="AE199">
        <v>11.079000000000001</v>
      </c>
      <c r="AF199">
        <v>1.3540000000000001</v>
      </c>
      <c r="AG199" s="15">
        <v>20.702999999999999</v>
      </c>
    </row>
    <row r="200" spans="23:33" x14ac:dyDescent="0.25">
      <c r="W200" s="14">
        <v>286742624</v>
      </c>
      <c r="X200">
        <v>1.3859999999999999</v>
      </c>
      <c r="Y200">
        <v>21.759</v>
      </c>
      <c r="Z200">
        <v>1.37</v>
      </c>
      <c r="AA200">
        <v>23.925999999999998</v>
      </c>
      <c r="AC200">
        <v>440345712</v>
      </c>
      <c r="AD200">
        <v>1.36</v>
      </c>
      <c r="AE200">
        <v>13.215</v>
      </c>
      <c r="AF200">
        <v>1.35</v>
      </c>
      <c r="AG200" s="15">
        <v>20.059000000000001</v>
      </c>
    </row>
    <row r="201" spans="23:33" x14ac:dyDescent="0.25">
      <c r="W201" s="14">
        <v>287745240</v>
      </c>
      <c r="X201">
        <v>1.3859999999999999</v>
      </c>
      <c r="Y201">
        <v>21.759</v>
      </c>
      <c r="Z201">
        <v>1.37</v>
      </c>
      <c r="AA201">
        <v>23.925999999999998</v>
      </c>
      <c r="AC201">
        <v>440384192</v>
      </c>
      <c r="AD201">
        <v>1.36</v>
      </c>
      <c r="AE201">
        <v>13.215</v>
      </c>
      <c r="AF201">
        <v>1.357</v>
      </c>
      <c r="AG201" s="15">
        <v>21.347999999999999</v>
      </c>
    </row>
    <row r="202" spans="23:33" x14ac:dyDescent="0.25">
      <c r="W202" s="14">
        <v>288747864</v>
      </c>
      <c r="X202">
        <v>1.383</v>
      </c>
      <c r="Y202">
        <v>20.690999999999999</v>
      </c>
      <c r="Z202">
        <v>1.37</v>
      </c>
      <c r="AA202">
        <v>23.925999999999998</v>
      </c>
      <c r="AC202">
        <v>440422672</v>
      </c>
      <c r="AD202">
        <v>1.3540000000000001</v>
      </c>
      <c r="AE202">
        <v>11.079000000000001</v>
      </c>
      <c r="AF202">
        <v>1.3540000000000001</v>
      </c>
      <c r="AG202" s="15">
        <v>20.702999999999999</v>
      </c>
    </row>
    <row r="203" spans="23:33" x14ac:dyDescent="0.25">
      <c r="W203" s="14">
        <v>289750488</v>
      </c>
      <c r="X203">
        <v>1.389</v>
      </c>
      <c r="Y203">
        <v>22.826000000000001</v>
      </c>
      <c r="Z203">
        <v>1.373</v>
      </c>
      <c r="AA203">
        <v>24.57</v>
      </c>
      <c r="AC203">
        <v>440461152</v>
      </c>
      <c r="AD203">
        <v>1.36</v>
      </c>
      <c r="AE203">
        <v>13.215</v>
      </c>
      <c r="AF203">
        <v>1.3540000000000001</v>
      </c>
      <c r="AG203" s="15">
        <v>20.702999999999999</v>
      </c>
    </row>
    <row r="204" spans="23:33" x14ac:dyDescent="0.25">
      <c r="W204" s="14">
        <v>290753104</v>
      </c>
      <c r="X204">
        <v>1.383</v>
      </c>
      <c r="Y204">
        <v>20.690999999999999</v>
      </c>
      <c r="Z204">
        <v>1.37</v>
      </c>
      <c r="AA204">
        <v>23.925999999999998</v>
      </c>
      <c r="AC204">
        <v>440499632</v>
      </c>
      <c r="AD204">
        <v>1.36</v>
      </c>
      <c r="AE204">
        <v>13.215</v>
      </c>
      <c r="AF204">
        <v>1.3540000000000001</v>
      </c>
      <c r="AG204" s="15">
        <v>20.702999999999999</v>
      </c>
    </row>
    <row r="205" spans="23:33" x14ac:dyDescent="0.25">
      <c r="W205" s="14">
        <v>291755728</v>
      </c>
      <c r="X205">
        <v>1.383</v>
      </c>
      <c r="Y205">
        <v>20.690999999999999</v>
      </c>
      <c r="Z205">
        <v>1.37</v>
      </c>
      <c r="AA205">
        <v>23.925999999999998</v>
      </c>
      <c r="AC205">
        <v>440538120</v>
      </c>
      <c r="AD205">
        <v>1.357</v>
      </c>
      <c r="AE205">
        <v>12.147</v>
      </c>
      <c r="AF205">
        <v>1.3540000000000001</v>
      </c>
      <c r="AG205" s="15">
        <v>20.702999999999999</v>
      </c>
    </row>
    <row r="206" spans="23:33" x14ac:dyDescent="0.25">
      <c r="W206" s="14">
        <v>292758360</v>
      </c>
      <c r="X206">
        <v>1.383</v>
      </c>
      <c r="Y206">
        <v>20.690999999999999</v>
      </c>
      <c r="Z206">
        <v>1.37</v>
      </c>
      <c r="AA206">
        <v>23.925999999999998</v>
      </c>
      <c r="AC206">
        <v>440576592</v>
      </c>
      <c r="AD206">
        <v>1.36</v>
      </c>
      <c r="AE206">
        <v>13.215</v>
      </c>
      <c r="AF206">
        <v>1.3540000000000001</v>
      </c>
      <c r="AG206" s="15">
        <v>20.702999999999999</v>
      </c>
    </row>
    <row r="207" spans="23:33" x14ac:dyDescent="0.25">
      <c r="W207" s="14">
        <v>293760992</v>
      </c>
      <c r="X207">
        <v>1.379</v>
      </c>
      <c r="Y207">
        <v>19.623000000000001</v>
      </c>
      <c r="Z207">
        <v>1.37</v>
      </c>
      <c r="AA207">
        <v>23.925999999999998</v>
      </c>
      <c r="AC207">
        <v>440615072</v>
      </c>
      <c r="AD207">
        <v>1.36</v>
      </c>
      <c r="AE207">
        <v>13.215</v>
      </c>
      <c r="AF207">
        <v>1.3540000000000001</v>
      </c>
      <c r="AG207" s="15">
        <v>20.702999999999999</v>
      </c>
    </row>
    <row r="208" spans="23:33" x14ac:dyDescent="0.25">
      <c r="W208" s="14">
        <v>294763624</v>
      </c>
      <c r="X208">
        <v>1.3859999999999999</v>
      </c>
      <c r="Y208">
        <v>21.759</v>
      </c>
      <c r="Z208">
        <v>1.3660000000000001</v>
      </c>
      <c r="AA208">
        <v>23.280999999999999</v>
      </c>
      <c r="AC208">
        <v>440653552</v>
      </c>
      <c r="AD208">
        <v>1.3540000000000001</v>
      </c>
      <c r="AE208">
        <v>11.079000000000001</v>
      </c>
      <c r="AF208">
        <v>1.3540000000000001</v>
      </c>
      <c r="AG208" s="15">
        <v>20.702999999999999</v>
      </c>
    </row>
    <row r="209" spans="23:33" x14ac:dyDescent="0.25">
      <c r="W209" s="14">
        <v>295766248</v>
      </c>
      <c r="X209">
        <v>1.3859999999999999</v>
      </c>
      <c r="Y209">
        <v>21.759</v>
      </c>
      <c r="Z209">
        <v>1.373</v>
      </c>
      <c r="AA209">
        <v>24.57</v>
      </c>
      <c r="AC209">
        <v>440692032</v>
      </c>
      <c r="AD209">
        <v>1.357</v>
      </c>
      <c r="AE209">
        <v>12.147</v>
      </c>
      <c r="AF209">
        <v>1.3540000000000001</v>
      </c>
      <c r="AG209" s="15">
        <v>20.702999999999999</v>
      </c>
    </row>
    <row r="210" spans="23:33" x14ac:dyDescent="0.25">
      <c r="W210" s="14">
        <v>296768872</v>
      </c>
      <c r="X210">
        <v>1.383</v>
      </c>
      <c r="Y210">
        <v>20.690999999999999</v>
      </c>
      <c r="Z210">
        <v>1.3660000000000001</v>
      </c>
      <c r="AA210">
        <v>23.280999999999999</v>
      </c>
      <c r="AC210">
        <v>440730512</v>
      </c>
      <c r="AD210">
        <v>1.357</v>
      </c>
      <c r="AE210">
        <v>12.147</v>
      </c>
      <c r="AF210">
        <v>1.35</v>
      </c>
      <c r="AG210" s="15">
        <v>20.059000000000001</v>
      </c>
    </row>
    <row r="211" spans="23:33" x14ac:dyDescent="0.25">
      <c r="W211" s="14">
        <v>297771504</v>
      </c>
      <c r="X211">
        <v>1.383</v>
      </c>
      <c r="Y211">
        <v>20.690999999999999</v>
      </c>
      <c r="Z211">
        <v>1.37</v>
      </c>
      <c r="AA211">
        <v>23.925999999999998</v>
      </c>
      <c r="AC211">
        <v>440768992</v>
      </c>
      <c r="AD211">
        <v>1.357</v>
      </c>
      <c r="AE211">
        <v>12.147</v>
      </c>
      <c r="AF211">
        <v>1.35</v>
      </c>
      <c r="AG211" s="15">
        <v>20.059000000000001</v>
      </c>
    </row>
    <row r="212" spans="23:33" x14ac:dyDescent="0.25">
      <c r="W212" s="14">
        <v>298774128</v>
      </c>
      <c r="X212">
        <v>1.3859999999999999</v>
      </c>
      <c r="Y212">
        <v>21.759</v>
      </c>
      <c r="Z212">
        <v>1.3660000000000001</v>
      </c>
      <c r="AA212">
        <v>23.280999999999999</v>
      </c>
      <c r="AC212">
        <v>440807472</v>
      </c>
      <c r="AD212">
        <v>1.3540000000000001</v>
      </c>
      <c r="AE212">
        <v>11.079000000000001</v>
      </c>
      <c r="AF212">
        <v>1.3540000000000001</v>
      </c>
      <c r="AG212" s="15">
        <v>20.702999999999999</v>
      </c>
    </row>
    <row r="213" spans="23:33" x14ac:dyDescent="0.25">
      <c r="W213" s="14">
        <v>299776752</v>
      </c>
      <c r="X213">
        <v>1.379</v>
      </c>
      <c r="Y213">
        <v>19.623000000000001</v>
      </c>
      <c r="Z213">
        <v>1.37</v>
      </c>
      <c r="AA213">
        <v>23.925999999999998</v>
      </c>
      <c r="AC213">
        <v>440845952</v>
      </c>
      <c r="AD213">
        <v>1.36</v>
      </c>
      <c r="AE213">
        <v>13.215</v>
      </c>
      <c r="AF213">
        <v>1.3540000000000001</v>
      </c>
      <c r="AG213" s="15">
        <v>20.702999999999999</v>
      </c>
    </row>
    <row r="214" spans="23:33" x14ac:dyDescent="0.25">
      <c r="W214" s="14">
        <v>300779376</v>
      </c>
      <c r="X214">
        <v>1.3859999999999999</v>
      </c>
      <c r="Y214">
        <v>21.759</v>
      </c>
      <c r="Z214">
        <v>1.3660000000000001</v>
      </c>
      <c r="AA214">
        <v>23.280999999999999</v>
      </c>
      <c r="AC214">
        <v>440884432</v>
      </c>
      <c r="AD214">
        <v>1.36</v>
      </c>
      <c r="AE214">
        <v>13.215</v>
      </c>
      <c r="AF214">
        <v>1.35</v>
      </c>
      <c r="AG214" s="15">
        <v>20.059000000000001</v>
      </c>
    </row>
    <row r="215" spans="23:33" x14ac:dyDescent="0.25">
      <c r="W215" s="14">
        <v>301782024</v>
      </c>
      <c r="X215">
        <v>1.383</v>
      </c>
      <c r="Y215">
        <v>20.690999999999999</v>
      </c>
      <c r="Z215">
        <v>1.3660000000000001</v>
      </c>
      <c r="AA215">
        <v>23.280999999999999</v>
      </c>
      <c r="AC215">
        <v>440922912</v>
      </c>
      <c r="AD215">
        <v>1.3540000000000001</v>
      </c>
      <c r="AE215">
        <v>11.079000000000001</v>
      </c>
      <c r="AF215">
        <v>1.3540000000000001</v>
      </c>
      <c r="AG215" s="15">
        <v>20.702999999999999</v>
      </c>
    </row>
    <row r="216" spans="23:33" x14ac:dyDescent="0.25">
      <c r="W216" s="14">
        <v>302784656</v>
      </c>
      <c r="X216">
        <v>1.383</v>
      </c>
      <c r="Y216">
        <v>20.690999999999999</v>
      </c>
      <c r="Z216">
        <v>1.3660000000000001</v>
      </c>
      <c r="AA216">
        <v>23.280999999999999</v>
      </c>
      <c r="AC216">
        <v>440961392</v>
      </c>
      <c r="AD216">
        <v>1.36</v>
      </c>
      <c r="AE216">
        <v>13.215</v>
      </c>
      <c r="AF216">
        <v>1.357</v>
      </c>
      <c r="AG216" s="15">
        <v>21.347999999999999</v>
      </c>
    </row>
    <row r="217" spans="23:33" x14ac:dyDescent="0.25">
      <c r="W217" s="14">
        <v>303787288</v>
      </c>
      <c r="X217">
        <v>1.379</v>
      </c>
      <c r="Y217">
        <v>19.623000000000001</v>
      </c>
      <c r="Z217">
        <v>1.37</v>
      </c>
      <c r="AA217">
        <v>23.925999999999998</v>
      </c>
      <c r="AC217">
        <v>440999872</v>
      </c>
      <c r="AD217">
        <v>1.36</v>
      </c>
      <c r="AE217">
        <v>13.215</v>
      </c>
      <c r="AF217">
        <v>1.357</v>
      </c>
      <c r="AG217" s="15">
        <v>21.347999999999999</v>
      </c>
    </row>
    <row r="218" spans="23:33" x14ac:dyDescent="0.25">
      <c r="W218" s="14">
        <v>304789912</v>
      </c>
      <c r="X218">
        <v>1.383</v>
      </c>
      <c r="Y218">
        <v>20.690999999999999</v>
      </c>
      <c r="Z218">
        <v>1.3660000000000001</v>
      </c>
      <c r="AA218">
        <v>23.280999999999999</v>
      </c>
      <c r="AC218">
        <v>441038352</v>
      </c>
      <c r="AD218">
        <v>1.3540000000000001</v>
      </c>
      <c r="AE218">
        <v>11.079000000000001</v>
      </c>
      <c r="AF218">
        <v>1.3540000000000001</v>
      </c>
      <c r="AG218" s="15">
        <v>20.702999999999999</v>
      </c>
    </row>
    <row r="219" spans="23:33" x14ac:dyDescent="0.25">
      <c r="W219" s="14">
        <v>305792544</v>
      </c>
      <c r="X219">
        <v>1.3859999999999999</v>
      </c>
      <c r="Y219">
        <v>21.759</v>
      </c>
      <c r="Z219">
        <v>1.3660000000000001</v>
      </c>
      <c r="AA219">
        <v>23.280999999999999</v>
      </c>
      <c r="AC219">
        <v>441076832</v>
      </c>
      <c r="AD219">
        <v>1.36</v>
      </c>
      <c r="AE219">
        <v>13.215</v>
      </c>
      <c r="AF219">
        <v>1.357</v>
      </c>
      <c r="AG219" s="15">
        <v>21.347999999999999</v>
      </c>
    </row>
    <row r="220" spans="23:33" x14ac:dyDescent="0.25">
      <c r="W220" s="14">
        <v>306795168</v>
      </c>
      <c r="X220">
        <v>1.383</v>
      </c>
      <c r="Y220">
        <v>20.690999999999999</v>
      </c>
      <c r="Z220">
        <v>1.3660000000000001</v>
      </c>
      <c r="AA220">
        <v>23.280999999999999</v>
      </c>
      <c r="AC220">
        <v>441115312</v>
      </c>
      <c r="AD220">
        <v>1.357</v>
      </c>
      <c r="AE220">
        <v>12.147</v>
      </c>
      <c r="AF220">
        <v>1.35</v>
      </c>
      <c r="AG220" s="15">
        <v>20.059000000000001</v>
      </c>
    </row>
    <row r="221" spans="23:33" x14ac:dyDescent="0.25">
      <c r="W221" s="14">
        <v>307797800</v>
      </c>
      <c r="X221">
        <v>1.379</v>
      </c>
      <c r="Y221">
        <v>19.623000000000001</v>
      </c>
      <c r="Z221">
        <v>1.363</v>
      </c>
      <c r="AA221">
        <v>22.637</v>
      </c>
      <c r="AC221">
        <v>441153800</v>
      </c>
      <c r="AD221">
        <v>1.357</v>
      </c>
      <c r="AE221">
        <v>12.147</v>
      </c>
      <c r="AF221">
        <v>1.3540000000000001</v>
      </c>
      <c r="AG221" s="15">
        <v>20.702999999999999</v>
      </c>
    </row>
    <row r="222" spans="23:33" x14ac:dyDescent="0.25">
      <c r="W222" s="14">
        <v>308800432</v>
      </c>
      <c r="X222">
        <v>1.379</v>
      </c>
      <c r="Y222">
        <v>19.623000000000001</v>
      </c>
      <c r="Z222">
        <v>1.363</v>
      </c>
      <c r="AA222">
        <v>22.637</v>
      </c>
      <c r="AC222">
        <v>441192272</v>
      </c>
      <c r="AD222">
        <v>1.357</v>
      </c>
      <c r="AE222">
        <v>12.147</v>
      </c>
      <c r="AF222">
        <v>1.35</v>
      </c>
      <c r="AG222" s="15">
        <v>20.059000000000001</v>
      </c>
    </row>
    <row r="223" spans="23:33" x14ac:dyDescent="0.25">
      <c r="W223" s="14">
        <v>309803064</v>
      </c>
      <c r="X223">
        <v>1.379</v>
      </c>
      <c r="Y223">
        <v>19.623000000000001</v>
      </c>
      <c r="Z223">
        <v>1.363</v>
      </c>
      <c r="AA223">
        <v>22.637</v>
      </c>
      <c r="AC223">
        <v>441230752</v>
      </c>
      <c r="AD223">
        <v>1.36</v>
      </c>
      <c r="AE223">
        <v>13.215</v>
      </c>
      <c r="AF223">
        <v>1.3540000000000001</v>
      </c>
      <c r="AG223" s="15">
        <v>20.702999999999999</v>
      </c>
    </row>
    <row r="224" spans="23:33" x14ac:dyDescent="0.25">
      <c r="W224" s="14">
        <v>310805688</v>
      </c>
      <c r="X224">
        <v>1.379</v>
      </c>
      <c r="Y224">
        <v>19.623000000000001</v>
      </c>
      <c r="Z224">
        <v>1.3660000000000001</v>
      </c>
      <c r="AA224">
        <v>23.280999999999999</v>
      </c>
      <c r="AC224">
        <v>441269232</v>
      </c>
      <c r="AD224">
        <v>1.357</v>
      </c>
      <c r="AE224">
        <v>12.147</v>
      </c>
      <c r="AF224">
        <v>1.3540000000000001</v>
      </c>
      <c r="AG224" s="15">
        <v>20.702999999999999</v>
      </c>
    </row>
    <row r="225" spans="23:33" x14ac:dyDescent="0.25">
      <c r="W225" s="14">
        <v>311808312</v>
      </c>
      <c r="X225">
        <v>1.379</v>
      </c>
      <c r="Y225">
        <v>19.623000000000001</v>
      </c>
      <c r="Z225">
        <v>1.363</v>
      </c>
      <c r="AA225">
        <v>22.637</v>
      </c>
      <c r="AC225">
        <v>441307712</v>
      </c>
      <c r="AD225">
        <v>1.357</v>
      </c>
      <c r="AE225">
        <v>12.147</v>
      </c>
      <c r="AF225">
        <v>1.357</v>
      </c>
      <c r="AG225" s="15">
        <v>21.347999999999999</v>
      </c>
    </row>
    <row r="226" spans="23:33" x14ac:dyDescent="0.25">
      <c r="W226" s="14">
        <v>312810936</v>
      </c>
      <c r="X226">
        <v>1.379</v>
      </c>
      <c r="Y226">
        <v>19.623000000000001</v>
      </c>
      <c r="Z226">
        <v>1.363</v>
      </c>
      <c r="AA226">
        <v>22.637</v>
      </c>
      <c r="AC226">
        <v>441346192</v>
      </c>
      <c r="AD226">
        <v>1.36</v>
      </c>
      <c r="AE226">
        <v>13.215</v>
      </c>
      <c r="AF226">
        <v>1.357</v>
      </c>
      <c r="AG226" s="15">
        <v>21.347999999999999</v>
      </c>
    </row>
    <row r="227" spans="23:33" x14ac:dyDescent="0.25">
      <c r="W227" s="14">
        <v>313813560</v>
      </c>
      <c r="X227">
        <v>1.383</v>
      </c>
      <c r="Y227">
        <v>20.690999999999999</v>
      </c>
      <c r="Z227">
        <v>1.363</v>
      </c>
      <c r="AA227">
        <v>22.637</v>
      </c>
      <c r="AC227">
        <v>441384672</v>
      </c>
      <c r="AD227">
        <v>1.36</v>
      </c>
      <c r="AE227">
        <v>13.215</v>
      </c>
      <c r="AF227">
        <v>1.357</v>
      </c>
      <c r="AG227" s="15">
        <v>21.347999999999999</v>
      </c>
    </row>
    <row r="228" spans="23:33" x14ac:dyDescent="0.25">
      <c r="W228" s="14">
        <v>314816192</v>
      </c>
      <c r="X228">
        <v>1.379</v>
      </c>
      <c r="Y228">
        <v>19.623000000000001</v>
      </c>
      <c r="Z228">
        <v>1.3660000000000001</v>
      </c>
      <c r="AA228">
        <v>23.280999999999999</v>
      </c>
      <c r="AC228">
        <v>441423152</v>
      </c>
      <c r="AD228">
        <v>1.357</v>
      </c>
      <c r="AE228">
        <v>12.147</v>
      </c>
      <c r="AF228">
        <v>1.3540000000000001</v>
      </c>
      <c r="AG228" s="15">
        <v>20.702999999999999</v>
      </c>
    </row>
    <row r="229" spans="23:33" x14ac:dyDescent="0.25">
      <c r="W229" s="14">
        <v>315818824</v>
      </c>
      <c r="X229">
        <v>1.373</v>
      </c>
      <c r="Y229">
        <v>17.486999999999998</v>
      </c>
      <c r="Z229">
        <v>1.36</v>
      </c>
      <c r="AA229">
        <v>21.992000000000001</v>
      </c>
      <c r="AC229">
        <v>441461632</v>
      </c>
      <c r="AD229">
        <v>1.36</v>
      </c>
      <c r="AE229">
        <v>13.215</v>
      </c>
      <c r="AF229">
        <v>1.357</v>
      </c>
      <c r="AG229" s="15">
        <v>21.347999999999999</v>
      </c>
    </row>
    <row r="230" spans="23:33" x14ac:dyDescent="0.25">
      <c r="W230" s="14">
        <v>316821448</v>
      </c>
      <c r="X230">
        <v>1.3759999999999999</v>
      </c>
      <c r="Y230">
        <v>18.555</v>
      </c>
      <c r="Z230">
        <v>1.3660000000000001</v>
      </c>
      <c r="AA230">
        <v>23.280999999999999</v>
      </c>
      <c r="AC230">
        <v>441500112</v>
      </c>
      <c r="AD230">
        <v>1.36</v>
      </c>
      <c r="AE230">
        <v>13.215</v>
      </c>
      <c r="AF230">
        <v>1.35</v>
      </c>
      <c r="AG230" s="15">
        <v>20.059000000000001</v>
      </c>
    </row>
    <row r="231" spans="23:33" x14ac:dyDescent="0.25">
      <c r="W231" s="14">
        <v>317824080</v>
      </c>
      <c r="X231">
        <v>1.379</v>
      </c>
      <c r="Y231">
        <v>19.623000000000001</v>
      </c>
      <c r="Z231">
        <v>1.3660000000000001</v>
      </c>
      <c r="AA231">
        <v>23.280999999999999</v>
      </c>
      <c r="AC231">
        <v>441538592</v>
      </c>
      <c r="AD231">
        <v>1.357</v>
      </c>
      <c r="AE231">
        <v>12.147</v>
      </c>
      <c r="AF231">
        <v>1.3540000000000001</v>
      </c>
      <c r="AG231" s="15">
        <v>20.702999999999999</v>
      </c>
    </row>
    <row r="232" spans="23:33" x14ac:dyDescent="0.25">
      <c r="W232" s="14">
        <v>318826712</v>
      </c>
      <c r="X232">
        <v>1.379</v>
      </c>
      <c r="Y232">
        <v>19.623000000000001</v>
      </c>
      <c r="Z232">
        <v>1.363</v>
      </c>
      <c r="AA232">
        <v>22.637</v>
      </c>
      <c r="AC232">
        <v>441577072</v>
      </c>
      <c r="AD232">
        <v>1.36</v>
      </c>
      <c r="AE232">
        <v>13.215</v>
      </c>
      <c r="AF232">
        <v>1.3540000000000001</v>
      </c>
      <c r="AG232" s="15">
        <v>20.702999999999999</v>
      </c>
    </row>
    <row r="233" spans="23:33" x14ac:dyDescent="0.25">
      <c r="W233" s="14">
        <v>319829344</v>
      </c>
      <c r="X233">
        <v>1.379</v>
      </c>
      <c r="Y233">
        <v>19.623000000000001</v>
      </c>
      <c r="Z233">
        <v>1.363</v>
      </c>
      <c r="AA233">
        <v>22.637</v>
      </c>
      <c r="AC233">
        <v>441615552</v>
      </c>
      <c r="AD233">
        <v>1.36</v>
      </c>
      <c r="AE233">
        <v>13.215</v>
      </c>
      <c r="AF233">
        <v>1.357</v>
      </c>
      <c r="AG233" s="15">
        <v>21.347999999999999</v>
      </c>
    </row>
    <row r="234" spans="23:33" x14ac:dyDescent="0.25">
      <c r="W234" s="14">
        <v>320831968</v>
      </c>
      <c r="X234">
        <v>1.3759999999999999</v>
      </c>
      <c r="Y234">
        <v>18.555</v>
      </c>
      <c r="Z234">
        <v>1.363</v>
      </c>
      <c r="AA234">
        <v>22.637</v>
      </c>
      <c r="AC234">
        <v>441654032</v>
      </c>
      <c r="AD234">
        <v>1.36</v>
      </c>
      <c r="AE234">
        <v>13.215</v>
      </c>
      <c r="AF234">
        <v>1.35</v>
      </c>
      <c r="AG234" s="15">
        <v>20.059000000000001</v>
      </c>
    </row>
    <row r="235" spans="23:33" x14ac:dyDescent="0.25">
      <c r="W235" s="14">
        <v>321834592</v>
      </c>
      <c r="X235">
        <v>1.373</v>
      </c>
      <c r="Y235">
        <v>17.486999999999998</v>
      </c>
      <c r="Z235">
        <v>1.363</v>
      </c>
      <c r="AA235">
        <v>22.637</v>
      </c>
      <c r="AC235">
        <v>441692512</v>
      </c>
      <c r="AD235">
        <v>1.357</v>
      </c>
      <c r="AE235">
        <v>12.147</v>
      </c>
      <c r="AF235">
        <v>1.357</v>
      </c>
      <c r="AG235" s="15">
        <v>21.347999999999999</v>
      </c>
    </row>
    <row r="236" spans="23:33" x14ac:dyDescent="0.25">
      <c r="W236" s="14">
        <v>322837216</v>
      </c>
      <c r="X236">
        <v>1.3759999999999999</v>
      </c>
      <c r="Y236">
        <v>18.555</v>
      </c>
      <c r="Z236">
        <v>1.363</v>
      </c>
      <c r="AA236">
        <v>22.637</v>
      </c>
      <c r="AC236">
        <v>441730992</v>
      </c>
      <c r="AD236">
        <v>1.36</v>
      </c>
      <c r="AE236">
        <v>13.215</v>
      </c>
      <c r="AF236">
        <v>1.3540000000000001</v>
      </c>
      <c r="AG236" s="15">
        <v>20.702999999999999</v>
      </c>
    </row>
    <row r="237" spans="23:33" x14ac:dyDescent="0.25">
      <c r="W237" s="14">
        <v>323839848</v>
      </c>
      <c r="X237">
        <v>1.379</v>
      </c>
      <c r="Y237">
        <v>19.623000000000001</v>
      </c>
      <c r="Z237">
        <v>1.363</v>
      </c>
      <c r="AA237">
        <v>22.637</v>
      </c>
      <c r="AC237">
        <v>441769472</v>
      </c>
      <c r="AD237">
        <v>1.357</v>
      </c>
      <c r="AE237">
        <v>12.147</v>
      </c>
      <c r="AF237">
        <v>1.3540000000000001</v>
      </c>
      <c r="AG237" s="15">
        <v>20.702999999999999</v>
      </c>
    </row>
    <row r="238" spans="23:33" x14ac:dyDescent="0.25">
      <c r="W238" s="14">
        <v>324842488</v>
      </c>
      <c r="X238">
        <v>1.3759999999999999</v>
      </c>
      <c r="Y238">
        <v>18.555</v>
      </c>
      <c r="Z238">
        <v>1.363</v>
      </c>
      <c r="AA238">
        <v>22.637</v>
      </c>
      <c r="AC238">
        <v>441807952</v>
      </c>
      <c r="AD238">
        <v>1.357</v>
      </c>
      <c r="AE238">
        <v>12.147</v>
      </c>
      <c r="AF238">
        <v>1.3540000000000001</v>
      </c>
      <c r="AG238" s="15">
        <v>20.702999999999999</v>
      </c>
    </row>
    <row r="239" spans="23:33" x14ac:dyDescent="0.25">
      <c r="W239" s="14">
        <v>325845120</v>
      </c>
      <c r="X239">
        <v>1.3759999999999999</v>
      </c>
      <c r="Y239">
        <v>18.555</v>
      </c>
      <c r="Z239">
        <v>1.36</v>
      </c>
      <c r="AA239">
        <v>21.992000000000001</v>
      </c>
      <c r="AC239">
        <v>441846432</v>
      </c>
      <c r="AD239">
        <v>1.36</v>
      </c>
      <c r="AE239">
        <v>13.215</v>
      </c>
      <c r="AF239">
        <v>1.3540000000000001</v>
      </c>
      <c r="AG239" s="15">
        <v>20.702999999999999</v>
      </c>
    </row>
    <row r="240" spans="23:33" x14ac:dyDescent="0.25">
      <c r="W240" s="14">
        <v>326847744</v>
      </c>
      <c r="X240">
        <v>1.373</v>
      </c>
      <c r="Y240">
        <v>17.486999999999998</v>
      </c>
      <c r="Z240">
        <v>1.36</v>
      </c>
      <c r="AA240">
        <v>21.992000000000001</v>
      </c>
      <c r="AC240">
        <v>441884912</v>
      </c>
      <c r="AD240">
        <v>1.357</v>
      </c>
      <c r="AE240">
        <v>12.147</v>
      </c>
      <c r="AF240">
        <v>1.357</v>
      </c>
      <c r="AG240" s="15">
        <v>21.347999999999999</v>
      </c>
    </row>
    <row r="241" spans="23:33" x14ac:dyDescent="0.25">
      <c r="W241" s="14">
        <v>327850368</v>
      </c>
      <c r="X241">
        <v>1.3759999999999999</v>
      </c>
      <c r="Y241">
        <v>18.555</v>
      </c>
      <c r="Z241">
        <v>1.363</v>
      </c>
      <c r="AA241">
        <v>22.637</v>
      </c>
      <c r="AC241">
        <v>441923392</v>
      </c>
      <c r="AD241">
        <v>1.357</v>
      </c>
      <c r="AE241">
        <v>12.147</v>
      </c>
      <c r="AF241">
        <v>1.3540000000000001</v>
      </c>
      <c r="AG241" s="15">
        <v>20.702999999999999</v>
      </c>
    </row>
    <row r="242" spans="23:33" x14ac:dyDescent="0.25">
      <c r="W242" s="14">
        <v>328852992</v>
      </c>
      <c r="X242">
        <v>1.373</v>
      </c>
      <c r="Y242">
        <v>17.486999999999998</v>
      </c>
      <c r="Z242">
        <v>1.36</v>
      </c>
      <c r="AA242">
        <v>21.992000000000001</v>
      </c>
      <c r="AC242">
        <v>441961872</v>
      </c>
      <c r="AD242">
        <v>1.3540000000000001</v>
      </c>
      <c r="AE242">
        <v>11.079000000000001</v>
      </c>
      <c r="AF242">
        <v>1.3540000000000001</v>
      </c>
      <c r="AG242" s="15">
        <v>20.702999999999999</v>
      </c>
    </row>
    <row r="243" spans="23:33" x14ac:dyDescent="0.25">
      <c r="W243" s="14">
        <v>329855616</v>
      </c>
      <c r="X243">
        <v>1.379</v>
      </c>
      <c r="Y243">
        <v>19.623000000000001</v>
      </c>
      <c r="Z243">
        <v>1.36</v>
      </c>
      <c r="AA243">
        <v>21.992000000000001</v>
      </c>
      <c r="AC243">
        <v>442000352</v>
      </c>
      <c r="AD243">
        <v>1.36</v>
      </c>
      <c r="AE243">
        <v>13.215</v>
      </c>
      <c r="AF243">
        <v>1.357</v>
      </c>
      <c r="AG243" s="15">
        <v>21.347999999999999</v>
      </c>
    </row>
    <row r="244" spans="23:33" x14ac:dyDescent="0.25">
      <c r="W244" s="14">
        <v>330858240</v>
      </c>
      <c r="X244">
        <v>1.3759999999999999</v>
      </c>
      <c r="Y244">
        <v>18.555</v>
      </c>
      <c r="Z244">
        <v>1.36</v>
      </c>
      <c r="AA244">
        <v>21.992000000000001</v>
      </c>
      <c r="AC244">
        <v>442038832</v>
      </c>
      <c r="AD244">
        <v>1.3540000000000001</v>
      </c>
      <c r="AE244">
        <v>11.079000000000001</v>
      </c>
      <c r="AF244">
        <v>1.3540000000000001</v>
      </c>
      <c r="AG244" s="15">
        <v>20.702999999999999</v>
      </c>
    </row>
    <row r="245" spans="23:33" x14ac:dyDescent="0.25">
      <c r="W245" s="14">
        <v>331860864</v>
      </c>
      <c r="X245">
        <v>1.3759999999999999</v>
      </c>
      <c r="Y245">
        <v>18.555</v>
      </c>
      <c r="Z245">
        <v>1.36</v>
      </c>
      <c r="AA245">
        <v>21.992000000000001</v>
      </c>
      <c r="AC245">
        <v>442077312</v>
      </c>
      <c r="AD245">
        <v>1.357</v>
      </c>
      <c r="AE245">
        <v>12.147</v>
      </c>
      <c r="AF245">
        <v>1.3540000000000001</v>
      </c>
      <c r="AG245" s="15">
        <v>20.702999999999999</v>
      </c>
    </row>
    <row r="246" spans="23:33" x14ac:dyDescent="0.25">
      <c r="W246" s="14">
        <v>332863496</v>
      </c>
      <c r="X246">
        <v>1.3759999999999999</v>
      </c>
      <c r="Y246">
        <v>18.555</v>
      </c>
      <c r="Z246">
        <v>1.363</v>
      </c>
      <c r="AA246">
        <v>22.637</v>
      </c>
      <c r="AC246">
        <v>442115792</v>
      </c>
      <c r="AD246">
        <v>1.36</v>
      </c>
      <c r="AE246">
        <v>13.215</v>
      </c>
      <c r="AF246">
        <v>1.3540000000000001</v>
      </c>
      <c r="AG246" s="15">
        <v>20.702999999999999</v>
      </c>
    </row>
    <row r="247" spans="23:33" x14ac:dyDescent="0.25">
      <c r="W247" s="14">
        <v>333866128</v>
      </c>
      <c r="X247">
        <v>1.37</v>
      </c>
      <c r="Y247">
        <v>16.419</v>
      </c>
      <c r="Z247">
        <v>1.363</v>
      </c>
      <c r="AA247">
        <v>22.637</v>
      </c>
      <c r="AC247">
        <v>442154272</v>
      </c>
      <c r="AD247">
        <v>1.35</v>
      </c>
      <c r="AE247">
        <v>10.010999999999999</v>
      </c>
      <c r="AF247">
        <v>1.3540000000000001</v>
      </c>
      <c r="AG247" s="15">
        <v>20.702999999999999</v>
      </c>
    </row>
    <row r="248" spans="23:33" x14ac:dyDescent="0.25">
      <c r="W248" s="14">
        <v>334868752</v>
      </c>
      <c r="X248">
        <v>1.373</v>
      </c>
      <c r="Y248">
        <v>17.486999999999998</v>
      </c>
      <c r="Z248">
        <v>1.363</v>
      </c>
      <c r="AA248">
        <v>22.637</v>
      </c>
      <c r="AC248">
        <v>442192752</v>
      </c>
      <c r="AD248">
        <v>1.357</v>
      </c>
      <c r="AE248">
        <v>12.147</v>
      </c>
      <c r="AF248">
        <v>1.3540000000000001</v>
      </c>
      <c r="AG248" s="15">
        <v>20.702999999999999</v>
      </c>
    </row>
    <row r="249" spans="23:33" x14ac:dyDescent="0.25">
      <c r="W249" s="14">
        <v>335871376</v>
      </c>
      <c r="X249">
        <v>1.373</v>
      </c>
      <c r="Y249">
        <v>17.486999999999998</v>
      </c>
      <c r="Z249">
        <v>1.363</v>
      </c>
      <c r="AA249">
        <v>22.637</v>
      </c>
      <c r="AC249">
        <v>442231232</v>
      </c>
      <c r="AD249">
        <v>1.357</v>
      </c>
      <c r="AE249">
        <v>12.147</v>
      </c>
      <c r="AF249">
        <v>1.3540000000000001</v>
      </c>
      <c r="AG249" s="15">
        <v>20.702999999999999</v>
      </c>
    </row>
    <row r="250" spans="23:33" x14ac:dyDescent="0.25">
      <c r="W250" s="14">
        <v>336874000</v>
      </c>
      <c r="X250">
        <v>1.3759999999999999</v>
      </c>
      <c r="Y250">
        <v>18.555</v>
      </c>
      <c r="Z250">
        <v>1.363</v>
      </c>
      <c r="AA250">
        <v>22.637</v>
      </c>
      <c r="AC250">
        <v>442269720</v>
      </c>
      <c r="AD250">
        <v>1.357</v>
      </c>
      <c r="AE250">
        <v>12.147</v>
      </c>
      <c r="AF250">
        <v>1.3540000000000001</v>
      </c>
      <c r="AG250" s="15">
        <v>20.702999999999999</v>
      </c>
    </row>
    <row r="251" spans="23:33" x14ac:dyDescent="0.25">
      <c r="W251" s="14">
        <v>337876624</v>
      </c>
      <c r="X251">
        <v>1.3759999999999999</v>
      </c>
      <c r="Y251">
        <v>18.555</v>
      </c>
      <c r="Z251">
        <v>1.363</v>
      </c>
      <c r="AA251">
        <v>22.637</v>
      </c>
      <c r="AC251">
        <v>442308192</v>
      </c>
      <c r="AD251">
        <v>1.357</v>
      </c>
      <c r="AE251">
        <v>12.147</v>
      </c>
      <c r="AF251">
        <v>1.3540000000000001</v>
      </c>
      <c r="AG251" s="15">
        <v>20.702999999999999</v>
      </c>
    </row>
    <row r="252" spans="23:33" x14ac:dyDescent="0.25">
      <c r="W252" s="14">
        <v>338879248</v>
      </c>
      <c r="X252">
        <v>1.37</v>
      </c>
      <c r="Y252">
        <v>16.419</v>
      </c>
      <c r="Z252">
        <v>1.3660000000000001</v>
      </c>
      <c r="AA252">
        <v>23.280999999999999</v>
      </c>
      <c r="AC252">
        <v>442346672</v>
      </c>
      <c r="AD252">
        <v>1.36</v>
      </c>
      <c r="AE252">
        <v>13.215</v>
      </c>
      <c r="AF252">
        <v>1.3540000000000001</v>
      </c>
      <c r="AG252" s="15">
        <v>20.702999999999999</v>
      </c>
    </row>
    <row r="253" spans="23:33" x14ac:dyDescent="0.25">
      <c r="W253" s="14">
        <v>339881880</v>
      </c>
      <c r="X253">
        <v>1.373</v>
      </c>
      <c r="Y253">
        <v>17.486999999999998</v>
      </c>
      <c r="Z253">
        <v>1.363</v>
      </c>
      <c r="AA253">
        <v>22.637</v>
      </c>
      <c r="AC253">
        <v>442385152</v>
      </c>
      <c r="AD253">
        <v>1.36</v>
      </c>
      <c r="AE253">
        <v>13.215</v>
      </c>
      <c r="AF253">
        <v>1.3540000000000001</v>
      </c>
      <c r="AG253" s="15">
        <v>20.702999999999999</v>
      </c>
    </row>
    <row r="254" spans="23:33" x14ac:dyDescent="0.25">
      <c r="W254" s="14">
        <v>340884512</v>
      </c>
      <c r="X254">
        <v>1.37</v>
      </c>
      <c r="Y254">
        <v>16.419</v>
      </c>
      <c r="Z254">
        <v>1.363</v>
      </c>
      <c r="AA254">
        <v>22.637</v>
      </c>
      <c r="AC254">
        <v>442423632</v>
      </c>
      <c r="AD254">
        <v>1.35</v>
      </c>
      <c r="AE254">
        <v>10.010999999999999</v>
      </c>
      <c r="AF254">
        <v>1.357</v>
      </c>
      <c r="AG254" s="15">
        <v>21.347999999999999</v>
      </c>
    </row>
    <row r="255" spans="23:33" x14ac:dyDescent="0.25">
      <c r="W255" s="14">
        <v>341887128</v>
      </c>
      <c r="X255">
        <v>1.3759999999999999</v>
      </c>
      <c r="Y255">
        <v>18.555</v>
      </c>
      <c r="Z255">
        <v>1.36</v>
      </c>
      <c r="AA255">
        <v>21.992000000000001</v>
      </c>
      <c r="AC255">
        <v>442462112</v>
      </c>
      <c r="AD255">
        <v>1.357</v>
      </c>
      <c r="AE255">
        <v>12.147</v>
      </c>
      <c r="AF255">
        <v>1.3540000000000001</v>
      </c>
      <c r="AG255" s="15">
        <v>20.702999999999999</v>
      </c>
    </row>
    <row r="256" spans="23:33" x14ac:dyDescent="0.25">
      <c r="W256" s="14">
        <v>342889752</v>
      </c>
      <c r="X256">
        <v>1.3759999999999999</v>
      </c>
      <c r="Y256">
        <v>18.555</v>
      </c>
      <c r="Z256">
        <v>1.363</v>
      </c>
      <c r="AA256">
        <v>22.637</v>
      </c>
      <c r="AC256">
        <v>442500592</v>
      </c>
      <c r="AD256">
        <v>1.36</v>
      </c>
      <c r="AE256">
        <v>13.215</v>
      </c>
      <c r="AF256">
        <v>1.3540000000000001</v>
      </c>
      <c r="AG256" s="15">
        <v>20.702999999999999</v>
      </c>
    </row>
    <row r="257" spans="23:33" x14ac:dyDescent="0.25">
      <c r="W257" s="14">
        <v>343892376</v>
      </c>
      <c r="X257">
        <v>1.3759999999999999</v>
      </c>
      <c r="Y257">
        <v>18.555</v>
      </c>
      <c r="Z257">
        <v>1.363</v>
      </c>
      <c r="AA257">
        <v>22.637</v>
      </c>
      <c r="AC257">
        <v>442539072</v>
      </c>
      <c r="AD257">
        <v>1.3540000000000001</v>
      </c>
      <c r="AE257">
        <v>11.079000000000001</v>
      </c>
      <c r="AF257">
        <v>1.35</v>
      </c>
      <c r="AG257" s="15">
        <v>20.059000000000001</v>
      </c>
    </row>
    <row r="258" spans="23:33" x14ac:dyDescent="0.25">
      <c r="W258" s="14">
        <v>344895000</v>
      </c>
      <c r="X258">
        <v>1.37</v>
      </c>
      <c r="Y258">
        <v>16.419</v>
      </c>
      <c r="Z258">
        <v>1.36</v>
      </c>
      <c r="AA258">
        <v>21.992000000000001</v>
      </c>
      <c r="AC258">
        <v>442577552</v>
      </c>
      <c r="AD258">
        <v>1.36</v>
      </c>
      <c r="AE258">
        <v>13.215</v>
      </c>
      <c r="AF258">
        <v>1.357</v>
      </c>
      <c r="AG258" s="15">
        <v>21.347999999999999</v>
      </c>
    </row>
    <row r="259" spans="23:33" x14ac:dyDescent="0.25">
      <c r="W259" s="14">
        <v>345897616</v>
      </c>
      <c r="X259">
        <v>1.373</v>
      </c>
      <c r="Y259">
        <v>17.486999999999998</v>
      </c>
      <c r="Z259">
        <v>1.36</v>
      </c>
      <c r="AA259">
        <v>21.992000000000001</v>
      </c>
      <c r="AC259">
        <v>442616032</v>
      </c>
      <c r="AD259">
        <v>1.357</v>
      </c>
      <c r="AE259">
        <v>12.147</v>
      </c>
      <c r="AF259">
        <v>1.3540000000000001</v>
      </c>
      <c r="AG259" s="15">
        <v>20.702999999999999</v>
      </c>
    </row>
    <row r="260" spans="23:33" x14ac:dyDescent="0.25">
      <c r="W260" s="14">
        <v>346900240</v>
      </c>
      <c r="X260">
        <v>1.37</v>
      </c>
      <c r="Y260">
        <v>16.419</v>
      </c>
      <c r="Z260">
        <v>1.36</v>
      </c>
      <c r="AA260">
        <v>21.992000000000001</v>
      </c>
      <c r="AC260">
        <v>442654512</v>
      </c>
      <c r="AD260">
        <v>1.3540000000000001</v>
      </c>
      <c r="AE260">
        <v>11.079000000000001</v>
      </c>
      <c r="AF260">
        <v>1.3540000000000001</v>
      </c>
      <c r="AG260" s="15">
        <v>20.702999999999999</v>
      </c>
    </row>
    <row r="261" spans="23:33" x14ac:dyDescent="0.25">
      <c r="W261" s="14">
        <v>347902864</v>
      </c>
      <c r="X261">
        <v>1.373</v>
      </c>
      <c r="Y261">
        <v>17.486999999999998</v>
      </c>
      <c r="Z261">
        <v>1.36</v>
      </c>
      <c r="AA261">
        <v>21.992000000000001</v>
      </c>
      <c r="AC261">
        <v>442692992</v>
      </c>
      <c r="AD261">
        <v>1.357</v>
      </c>
      <c r="AE261">
        <v>12.147</v>
      </c>
      <c r="AF261">
        <v>1.35</v>
      </c>
      <c r="AG261" s="15">
        <v>20.059000000000001</v>
      </c>
    </row>
    <row r="262" spans="23:33" x14ac:dyDescent="0.25">
      <c r="W262" s="14">
        <v>348905496</v>
      </c>
      <c r="X262">
        <v>1.37</v>
      </c>
      <c r="Y262">
        <v>16.419</v>
      </c>
      <c r="Z262">
        <v>1.36</v>
      </c>
      <c r="AA262">
        <v>21.992000000000001</v>
      </c>
      <c r="AC262">
        <v>442731472</v>
      </c>
      <c r="AD262">
        <v>1.357</v>
      </c>
      <c r="AE262">
        <v>12.147</v>
      </c>
      <c r="AF262">
        <v>1.357</v>
      </c>
      <c r="AG262" s="15">
        <v>21.347999999999999</v>
      </c>
    </row>
    <row r="263" spans="23:33" x14ac:dyDescent="0.25">
      <c r="W263" s="16">
        <v>349908112</v>
      </c>
      <c r="X263" s="2">
        <v>1.373</v>
      </c>
      <c r="Y263" s="2">
        <v>17.486999999999998</v>
      </c>
      <c r="Z263" s="2">
        <v>1.363</v>
      </c>
      <c r="AA263" s="2">
        <v>22.637</v>
      </c>
      <c r="AB263" s="2"/>
      <c r="AC263" s="2">
        <v>442769952</v>
      </c>
      <c r="AD263" s="2">
        <v>1.357</v>
      </c>
      <c r="AE263" s="2">
        <v>12.147</v>
      </c>
      <c r="AF263" s="2">
        <v>1.3540000000000001</v>
      </c>
      <c r="AG263" s="17">
        <v>20.702999999999999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A99C-68B8-490A-BD6B-B4E56D893232}">
  <dimension ref="LUM710443"/>
  <sheetViews>
    <sheetView workbookViewId="0"/>
  </sheetViews>
  <sheetFormatPr defaultRowHeight="15.75" x14ac:dyDescent="0.25"/>
  <sheetData>
    <row r="710443" spans="8671:8671" x14ac:dyDescent="0.25">
      <c r="LUM7104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Info</vt:lpstr>
      <vt:lpstr>Steady-State</vt:lpstr>
      <vt:lpstr>Time 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Olfert</dc:creator>
  <cp:lastModifiedBy>Alex Diep</cp:lastModifiedBy>
  <dcterms:created xsi:type="dcterms:W3CDTF">2022-11-09T21:22:13Z</dcterms:created>
  <dcterms:modified xsi:type="dcterms:W3CDTF">2023-11-20T12:36:48Z</dcterms:modified>
</cp:coreProperties>
</file>