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template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20" windowWidth="15225" windowHeight="14640" tabRatio="500" firstSheet="0" activeTab="0" autoFilterDateGrouping="1"/>
  </bookViews>
  <sheets>
    <sheet name="Лист1" sheetId="1" state="visible" r:id="rId1"/>
    <sheet name="test" sheetId="2" state="visible" r:id="rId2"/>
  </sheets>
  <definedNames>
    <definedName name="_xlnm._FilterDatabase" localSheetId="0" hidden="1">'Лист1'!$A$9:$M$33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0000000"/>
    <numFmt numFmtId="165" formatCode="yyyy-mm-dd"/>
    <numFmt numFmtId="166" formatCode="yyyy-mm-dd h:mm:ss"/>
  </numFmts>
  <fonts count="14">
    <font>
      <name val="Arial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2"/>
    </font>
    <font>
      <name val="Times New Roman"/>
      <charset val="204"/>
      <family val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sz val="10"/>
      <u val="single"/>
    </font>
    <font>
      <name val="Times New Roman"/>
      <charset val="204"/>
      <family val="1"/>
      <color theme="0"/>
      <sz val="12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Arial Cyr"/>
      <charset val="204"/>
      <color theme="1"/>
      <sz val="10"/>
    </font>
    <font>
      <name val="Times New Roman"/>
      <charset val="204"/>
      <family val="1"/>
      <color theme="1"/>
      <sz val="12"/>
    </font>
    <font>
      <name val="Arial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6" fillId="0" borderId="0" pivotButton="0" quotePrefix="0" xfId="0"/>
    <xf numFmtId="164" fontId="9" fillId="0" borderId="1" applyAlignment="1" pivotButton="0" quotePrefix="0" xfId="0">
      <alignment horizontal="right" vertical="center"/>
    </xf>
    <xf numFmtId="3" fontId="9" fillId="0" borderId="1" applyAlignment="1" pivotButton="0" quotePrefix="0" xfId="0">
      <alignment vertical="center" wrapText="1"/>
    </xf>
    <xf numFmtId="3" fontId="9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right" vertical="center" wrapText="1"/>
    </xf>
    <xf numFmtId="3" fontId="9" fillId="0" borderId="0" applyAlignment="1" pivotButton="0" quotePrefix="0" xfId="0">
      <alignment horizontal="center" vertical="center" wrapText="1"/>
    </xf>
    <xf numFmtId="3" fontId="9" fillId="0" borderId="0" applyAlignment="1" pivotButton="0" quotePrefix="0" xfId="0">
      <alignment vertical="center" wrapText="1"/>
    </xf>
    <xf numFmtId="49" fontId="9" fillId="0" borderId="1" applyAlignment="1" pivotButton="0" quotePrefix="0" xfId="0">
      <alignment horizontal="right" vertical="center" wrapText="1"/>
    </xf>
    <xf numFmtId="2" fontId="0" fillId="0" borderId="0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1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3" fontId="10" fillId="0" borderId="1" applyAlignment="1" pivotButton="0" quotePrefix="0" xfId="0">
      <alignment vertical="center" wrapText="1"/>
    </xf>
    <xf numFmtId="1" fontId="9" fillId="0" borderId="1" applyAlignment="1" pivotButton="0" quotePrefix="1" xfId="0">
      <alignment vertical="center" wrapText="1"/>
    </xf>
    <xf numFmtId="3" fontId="9" fillId="0" borderId="1" applyAlignment="1" pivotButton="0" quotePrefix="0" xfId="0">
      <alignment vertical="center"/>
    </xf>
    <xf numFmtId="3" fontId="7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164" fontId="9" fillId="0" borderId="1" applyAlignment="1" pivotButton="0" quotePrefix="1" xfId="0">
      <alignment horizontal="center" vertical="center" wrapText="1"/>
    </xf>
    <xf numFmtId="0" fontId="9" fillId="0" borderId="1" applyAlignment="1" pivotButton="0" quotePrefix="1" xfId="0">
      <alignment horizontal="center" vertical="center" wrapText="1"/>
    </xf>
    <xf numFmtId="14" fontId="9" fillId="0" borderId="1" applyAlignment="1" pivotButton="0" quotePrefix="0" xfId="0">
      <alignment vertical="center"/>
    </xf>
    <xf numFmtId="0" fontId="9" fillId="2" borderId="1" applyAlignment="1" pivotButton="0" quotePrefix="0" xfId="0">
      <alignment horizontal="center" vertical="center"/>
    </xf>
    <xf numFmtId="3" fontId="9" fillId="0" borderId="3" applyAlignment="1" pivotButton="0" quotePrefix="0" xfId="0">
      <alignment vertical="center"/>
    </xf>
    <xf numFmtId="164" fontId="9" fillId="0" borderId="7" applyAlignment="1" pivotButton="0" quotePrefix="0" xfId="0">
      <alignment horizontal="right" vertical="center"/>
    </xf>
    <xf numFmtId="14" fontId="9" fillId="0" borderId="7" applyAlignment="1" pivotButton="0" quotePrefix="0" xfId="0">
      <alignment vertical="center"/>
    </xf>
    <xf numFmtId="14" fontId="9" fillId="0" borderId="7" applyAlignment="1" pivotButton="0" quotePrefix="0" xfId="0">
      <alignment vertical="center" wrapText="1"/>
    </xf>
    <xf numFmtId="0" fontId="9" fillId="0" borderId="7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 wrapText="1"/>
    </xf>
    <xf numFmtId="14" fontId="4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horizontal="center" vertical="center" wrapText="1"/>
    </xf>
    <xf numFmtId="3" fontId="4" fillId="0" borderId="1" applyAlignment="1" pivotButton="0" quotePrefix="0" xfId="0">
      <alignment vertical="center" wrapText="1"/>
    </xf>
    <xf numFmtId="0" fontId="11" fillId="0" borderId="0" pivotButton="0" quotePrefix="0" xfId="0"/>
    <xf numFmtId="3" fontId="9" fillId="0" borderId="7" applyAlignment="1" pivotButton="0" quotePrefix="0" xfId="0">
      <alignment vertical="center"/>
    </xf>
    <xf numFmtId="3" fontId="10" fillId="0" borderId="1" applyAlignment="1" pivotButton="0" quotePrefix="0" xfId="0">
      <alignment vertical="center"/>
    </xf>
    <xf numFmtId="3" fontId="5" fillId="0" borderId="1" applyAlignment="1" pivotButton="0" quotePrefix="0" xfId="0">
      <alignment vertical="center"/>
    </xf>
    <xf numFmtId="3" fontId="5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horizontal="left"/>
    </xf>
    <xf numFmtId="0" fontId="4" fillId="0" borderId="0" pivotButton="0" quotePrefix="0" xfId="0"/>
    <xf numFmtId="0" fontId="9" fillId="0" borderId="2" pivotButton="0" quotePrefix="0" xfId="0"/>
    <xf numFmtId="0" fontId="8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2" pivotButton="0" quotePrefix="0" xfId="0"/>
    <xf numFmtId="3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 wrapText="1"/>
    </xf>
    <xf numFmtId="0" fontId="12" fillId="0" borderId="0" pivotButton="0" quotePrefix="0" xfId="0"/>
    <xf numFmtId="14" fontId="9" fillId="0" borderId="1" applyAlignment="1" pivotButton="0" quotePrefix="0" xfId="0">
      <alignment horizontal="center" vertical="center" wrapText="1"/>
    </xf>
    <xf numFmtId="0" fontId="13" fillId="0" borderId="2" pivotButton="0" quotePrefix="0" xfId="0"/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/>
    </xf>
    <xf numFmtId="0" fontId="9" fillId="0" borderId="7" applyAlignment="1" pivotButton="0" quotePrefix="0" xfId="0">
      <alignment horizontal="left" vertical="center"/>
    </xf>
    <xf numFmtId="0" fontId="9" fillId="0" borderId="7" applyAlignment="1" pivotButton="0" quotePrefix="0" xfId="0">
      <alignment horizontal="left" vertical="center" wrapText="1"/>
    </xf>
    <xf numFmtId="164" fontId="9" fillId="0" borderId="9" applyAlignment="1" pivotButton="0" quotePrefix="0" xfId="0">
      <alignment horizontal="right" vertical="center"/>
    </xf>
    <xf numFmtId="0" fontId="9" fillId="0" borderId="9" applyAlignment="1" pivotButton="0" quotePrefix="0" xfId="0">
      <alignment horizontal="left" vertical="center"/>
    </xf>
    <xf numFmtId="14" fontId="9" fillId="0" borderId="9" applyAlignment="1" pivotButton="0" quotePrefix="0" xfId="0">
      <alignment vertical="center"/>
    </xf>
    <xf numFmtId="0" fontId="9" fillId="0" borderId="9" applyAlignment="1" pivotButton="0" quotePrefix="0" xfId="0">
      <alignment horizontal="left" vertical="center" wrapText="1"/>
    </xf>
    <xf numFmtId="0" fontId="9" fillId="0" borderId="9" applyAlignment="1" pivotButton="0" quotePrefix="0" xfId="0">
      <alignment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14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right"/>
    </xf>
    <xf numFmtId="0" fontId="10" fillId="0" borderId="4" applyAlignment="1" pivotButton="0" quotePrefix="0" xfId="0">
      <alignment horizontal="left" vertical="center" wrapText="1"/>
    </xf>
    <xf numFmtId="0" fontId="10" fillId="0" borderId="5" applyAlignment="1" pivotButton="0" quotePrefix="0" xfId="0">
      <alignment horizontal="left" vertical="center" wrapText="1"/>
    </xf>
    <xf numFmtId="0" fontId="10" fillId="0" borderId="6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left" vertical="center" wrapText="1"/>
    </xf>
    <xf numFmtId="0" fontId="9" fillId="0" borderId="5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6" pivotButton="0" quotePrefix="0" xfId="0"/>
    <xf numFmtId="0" fontId="0" fillId="0" borderId="5" pivotButton="0" quotePrefix="0" xfId="0"/>
    <xf numFmtId="0" fontId="0" fillId="0" borderId="8" pivotButton="0" quotePrefix="0" xfId="0"/>
    <xf numFmtId="0" fontId="10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/>
    </xf>
    <xf numFmtId="165" fontId="0" fillId="0" borderId="0" pivotButton="0" quotePrefix="0" xfId="0"/>
    <xf numFmtId="166" fontId="0" fillId="0" borderId="0" pivotButton="0" quotePrefix="0" xfId="0"/>
  </cellXfs>
  <cellStyles count="1">
    <cellStyle name="Звичайни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40"/>
  <sheetViews>
    <sheetView tabSelected="1" zoomScale="80" zoomScaleNormal="80" workbookViewId="0">
      <selection activeCell="A5" sqref="A5:K5"/>
    </sheetView>
  </sheetViews>
  <sheetFormatPr baseColWidth="8" defaultRowHeight="12.75"/>
  <cols>
    <col width="6.85546875" customWidth="1" min="1" max="1"/>
    <col width="11.140625" customWidth="1" min="2" max="2"/>
    <col width="35.28515625" customWidth="1" style="37" min="3" max="3"/>
    <col width="9.7109375" customWidth="1" min="4" max="4"/>
    <col width="11.42578125" customWidth="1" min="5" max="5"/>
    <col width="19.28515625" customWidth="1" min="6" max="6"/>
    <col width="18.85546875" customWidth="1" min="7" max="7"/>
    <col width="9.42578125" customWidth="1" min="8" max="8"/>
    <col width="13" customWidth="1" style="37" min="9" max="9"/>
    <col width="15.5703125" customWidth="1" min="10" max="10"/>
    <col width="15.140625" customWidth="1" min="11" max="11"/>
    <col width="8.7109375" customWidth="1" min="12" max="1028"/>
  </cols>
  <sheetData>
    <row r="1" ht="54" customHeight="1">
      <c r="A1" s="72" t="inlineStr">
        <is>
          <t xml:space="preserve">ФОРМА 1
до додатку 3 до договору електропостачальника
про надання послуг з розподілу (передачі) електричної енергії
</t>
        </is>
      </c>
    </row>
    <row r="2" ht="15" customHeight="1">
      <c r="A2" s="84" t="inlineStr">
        <is>
          <t>Реєстр споживачів Постачальника   ТОВАРИСТВО З ОБМЕЖЕНОЮ ВІДПОВІДАЛЬНІСТЮ "Д.ТРЕЙДІНГ" (код за ЄДРПОУ 42751799),</t>
        </is>
      </c>
    </row>
    <row r="3" ht="15" customHeight="1">
      <c r="A3" s="84" t="inlineStr">
        <is>
          <t>яким забезпечується розподіл електричної енергії мережами</t>
        </is>
      </c>
    </row>
    <row r="4" ht="15" customHeight="1">
      <c r="A4" s="84" t="inlineStr">
        <is>
          <t>АТ "ДТЕК ОДЕСЬКІ ЕЛЕКТРОМЕРЕЖІ"  код ЄДРПОУ 00131713</t>
        </is>
      </c>
    </row>
    <row r="5" ht="15" customHeight="1">
      <c r="A5" s="85" t="inlineStr">
        <is>
          <t>на листопад  2023 року</t>
        </is>
      </c>
    </row>
    <row r="6" ht="15.75" customHeight="1">
      <c r="A6" s="86" t="n"/>
    </row>
    <row r="7" ht="55.5" customHeight="1">
      <c r="A7" s="66" t="inlineStr">
        <is>
          <t>№ пп</t>
        </is>
      </c>
      <c r="B7" s="65" t="inlineStr">
        <is>
          <t>Споживач</t>
        </is>
      </c>
      <c r="C7" s="87" t="n"/>
      <c r="D7" s="66" t="inlineStr">
        <is>
          <t>Договір про постачання електричної енергії споживача (Далі - Договір)</t>
        </is>
      </c>
      <c r="E7" s="87" t="n"/>
      <c r="F7" s="65" t="inlineStr">
        <is>
          <t xml:space="preserve">Адреса </t>
        </is>
      </c>
      <c r="G7" s="65" t="inlineStr">
        <is>
          <t>EIC код точки обліку</t>
        </is>
      </c>
      <c r="H7" s="65" t="inlineStr">
        <is>
          <t>Група ("а"/"б")</t>
        </is>
      </c>
      <c r="I7" s="65" t="inlineStr">
        <is>
          <t>Обсяг постачання елекричної енергії, кВт.г.</t>
        </is>
      </c>
      <c r="J7" s="88" t="n"/>
      <c r="K7" s="87" t="n"/>
      <c r="L7" s="12" t="n"/>
    </row>
    <row r="8" ht="55.5" customHeight="1">
      <c r="A8" s="89" t="n"/>
      <c r="B8" s="65" t="inlineStr">
        <is>
          <t>ЄДРПОУ</t>
        </is>
      </c>
      <c r="C8" s="65" t="inlineStr">
        <is>
          <t>Найменування</t>
        </is>
      </c>
      <c r="D8" s="65" t="inlineStr">
        <is>
          <t xml:space="preserve">Дата початку постачання електричної енергії </t>
        </is>
      </c>
      <c r="E8" s="65" t="inlineStr">
        <is>
          <t>Термін дії Договору</t>
        </is>
      </c>
      <c r="F8" s="89" t="n"/>
      <c r="G8" s="89" t="n"/>
      <c r="H8" s="89" t="n"/>
      <c r="I8" s="65" t="inlineStr">
        <is>
          <t>Всього</t>
        </is>
      </c>
      <c r="J8" s="65" t="inlineStr">
        <is>
          <t>1 клас напруги</t>
        </is>
      </c>
      <c r="K8" s="65" t="inlineStr">
        <is>
          <t>2 клас напруги</t>
        </is>
      </c>
      <c r="L8" s="12" t="n"/>
    </row>
    <row r="9">
      <c r="A9" s="14" t="n">
        <v>1</v>
      </c>
      <c r="B9" s="14" t="n">
        <v>2</v>
      </c>
      <c r="C9" s="14" t="n">
        <v>3</v>
      </c>
      <c r="D9" s="14" t="n"/>
      <c r="E9" s="14" t="n"/>
      <c r="F9" s="14" t="n"/>
      <c r="G9" s="14" t="n">
        <v>4</v>
      </c>
      <c r="H9" s="14" t="n">
        <v>5</v>
      </c>
      <c r="I9" s="14" t="n">
        <v>6</v>
      </c>
      <c r="J9" s="14" t="n">
        <v>7</v>
      </c>
      <c r="K9" s="14" t="n">
        <v>8</v>
      </c>
      <c r="L9" s="12" t="n"/>
    </row>
    <row r="10">
      <c r="A10" s="69" t="inlineStr">
        <is>
          <t>Споживачі, які здійснюють оплату послуг з розподілу Оператору системи</t>
        </is>
      </c>
      <c r="B10" s="88" t="n"/>
      <c r="C10" s="88" t="n"/>
      <c r="D10" s="88" t="n"/>
      <c r="E10" s="88" t="n"/>
      <c r="F10" s="88" t="n"/>
      <c r="G10" s="88" t="n"/>
      <c r="H10" s="87" t="n"/>
      <c r="I10" s="15" t="n"/>
      <c r="J10" s="15" t="n"/>
      <c r="K10" s="15" t="n"/>
    </row>
    <row r="11">
      <c r="A11" s="66" t="n">
        <v>1</v>
      </c>
      <c r="B11" s="23" t="inlineStr">
        <is>
          <t>01186691</t>
        </is>
      </c>
      <c r="C11" s="69" t="inlineStr">
        <is>
          <t>Одеська філія ПАТ "Укртелеком</t>
        </is>
      </c>
      <c r="D11" s="21" t="n">
        <v>43617</v>
      </c>
      <c r="E11" s="21" t="n">
        <v>45291</v>
      </c>
      <c r="F11" s="69" t="inlineStr">
        <is>
          <t xml:space="preserve"> Додаток 1</t>
        </is>
      </c>
      <c r="G11" s="15" t="inlineStr">
        <is>
          <t xml:space="preserve"> Додаток 1</t>
        </is>
      </c>
      <c r="H11" s="22" t="inlineStr">
        <is>
          <t>а</t>
        </is>
      </c>
      <c r="I11" s="6">
        <f>SUM(J11:K11)</f>
        <v/>
      </c>
      <c r="J11" s="6" t="n">
        <v>0</v>
      </c>
      <c r="K11" s="6" t="n">
        <v>64851</v>
      </c>
      <c r="L11" s="37" t="n"/>
    </row>
    <row r="12">
      <c r="A12" s="66" t="n">
        <v>2</v>
      </c>
      <c r="B12" s="23" t="inlineStr">
        <is>
          <t>01186691</t>
        </is>
      </c>
      <c r="C12" s="69" t="inlineStr">
        <is>
          <t>Одеська філія ПАТ "Укртелеком</t>
        </is>
      </c>
      <c r="D12" s="21" t="n">
        <v>43617</v>
      </c>
      <c r="E12" s="21" t="n">
        <v>45291</v>
      </c>
      <c r="F12" s="69" t="inlineStr">
        <is>
          <t xml:space="preserve"> Додаток 1</t>
        </is>
      </c>
      <c r="G12" s="15" t="inlineStr">
        <is>
          <t xml:space="preserve"> Додаток 1</t>
        </is>
      </c>
      <c r="H12" s="66" t="inlineStr">
        <is>
          <t>б</t>
        </is>
      </c>
      <c r="I12" s="6">
        <f>SUM(J12:K12)</f>
        <v/>
      </c>
      <c r="J12" s="6" t="n">
        <v>0</v>
      </c>
      <c r="K12" s="6" t="n">
        <v>415165</v>
      </c>
      <c r="L12" s="37" t="n"/>
    </row>
    <row r="13" ht="12.6" customHeight="1">
      <c r="A13" s="66" t="n">
        <v>3</v>
      </c>
      <c r="B13" s="11" t="inlineStr">
        <is>
          <t>00131713</t>
        </is>
      </c>
      <c r="C13" s="69" t="inlineStr">
        <is>
          <t>АТ "ДТЕК ОДЕСЬКІ ЕЛЕКТРОМЕРЕЖІ"</t>
        </is>
      </c>
      <c r="D13" s="51" t="n">
        <v>44562</v>
      </c>
      <c r="E13" s="51" t="n">
        <v>45291</v>
      </c>
      <c r="F13" s="69" t="inlineStr">
        <is>
          <t>Додаток 2</t>
        </is>
      </c>
      <c r="G13" s="15" t="inlineStr">
        <is>
          <t>Додаток 2</t>
        </is>
      </c>
      <c r="H13" s="66" t="inlineStr">
        <is>
          <t>б</t>
        </is>
      </c>
      <c r="I13" s="6">
        <f>SUM(J13:K13)</f>
        <v/>
      </c>
      <c r="J13" s="6" t="n">
        <v>0</v>
      </c>
      <c r="K13" s="6" t="n">
        <v>1001000</v>
      </c>
      <c r="L13" s="37" t="n"/>
    </row>
    <row r="14" ht="56.1" customHeight="1">
      <c r="A14" s="64" t="n">
        <v>4</v>
      </c>
      <c r="B14" s="64" t="n">
        <v>34980457</v>
      </c>
      <c r="C14" s="69" t="inlineStr">
        <is>
          <t xml:space="preserve"> ТОВ «НОВІ БІЗНЕС ПОГЛЯДИ»</t>
        </is>
      </c>
      <c r="D14" s="64" t="inlineStr">
        <is>
          <t xml:space="preserve"> 01.08.2019</t>
        </is>
      </c>
      <c r="E14" s="70" t="n">
        <v>45291</v>
      </c>
      <c r="F14" s="71" t="inlineStr">
        <is>
          <t xml:space="preserve"> Одеська обл., Лиманський р-н, с. Фонтанка, БФ ТВОК «Рів’єра» </t>
        </is>
      </c>
      <c r="G14" s="64" t="inlineStr">
        <is>
          <t xml:space="preserve"> 62Z5117513479075, 
62Z7535955429737,
62Z9936652638361.
</t>
        </is>
      </c>
      <c r="H14" s="35" t="inlineStr">
        <is>
          <t>а</t>
        </is>
      </c>
      <c r="I14" s="6">
        <f>SUM(J14:K14)</f>
        <v/>
      </c>
      <c r="J14" s="6" t="n">
        <v>750000</v>
      </c>
      <c r="K14" s="6" t="n">
        <v>0</v>
      </c>
      <c r="L14" s="37" t="n"/>
    </row>
    <row r="15" ht="47.45" customHeight="1">
      <c r="A15" s="89" t="n"/>
      <c r="B15" s="89" t="n"/>
      <c r="C15" s="89" t="n"/>
      <c r="D15" s="89" t="n"/>
      <c r="E15" s="89" t="n"/>
      <c r="F15" s="89" t="n"/>
      <c r="G15" s="89" t="n"/>
      <c r="H15" s="35" t="inlineStr">
        <is>
          <t>а</t>
        </is>
      </c>
      <c r="I15" s="6">
        <f>SUM(J15:K15)</f>
        <v/>
      </c>
      <c r="J15" s="6" t="n">
        <v>75000</v>
      </c>
      <c r="K15" s="6" t="n">
        <v>0</v>
      </c>
      <c r="L15" s="37" t="n"/>
    </row>
    <row r="16" ht="36" customFormat="1" customHeight="1" s="37">
      <c r="A16" s="66" t="n">
        <v>5</v>
      </c>
      <c r="B16" s="17" t="n">
        <v>37090215</v>
      </c>
      <c r="C16" s="69" t="inlineStr">
        <is>
          <t>ТОВ "ЛОГІСТИК ЮНІОН"</t>
        </is>
      </c>
      <c r="D16" s="21" t="n">
        <v>44743</v>
      </c>
      <c r="E16" s="21" t="n">
        <v>45291</v>
      </c>
      <c r="F16" s="69" t="n"/>
      <c r="G16" s="15" t="inlineStr">
        <is>
          <t xml:space="preserve"> 62Z5193761927679
62Z3397912174048
</t>
        </is>
      </c>
      <c r="H16" s="26" t="inlineStr">
        <is>
          <t>а</t>
        </is>
      </c>
      <c r="I16" s="6">
        <f>SUM(J16:K16)</f>
        <v/>
      </c>
      <c r="J16" s="6" t="n">
        <v>0</v>
      </c>
      <c r="K16" s="6" t="n">
        <v>159600</v>
      </c>
    </row>
    <row r="17" ht="24" customHeight="1">
      <c r="A17" s="66" t="n">
        <v>6</v>
      </c>
      <c r="B17" s="5" t="n">
        <v>30487219</v>
      </c>
      <c r="C17" s="54" t="inlineStr">
        <is>
          <t>ТОВ АТБ-Маркет (Одесский регион)</t>
        </is>
      </c>
      <c r="D17" s="25" t="n">
        <v>44105</v>
      </c>
      <c r="E17" s="21" t="n">
        <v>45291</v>
      </c>
      <c r="F17" s="69" t="inlineStr">
        <is>
          <t xml:space="preserve"> 65000, м.Одеса, вул.Балківська, 22а</t>
        </is>
      </c>
      <c r="G17" s="15" t="inlineStr">
        <is>
          <t xml:space="preserve"> Додаток 3</t>
        </is>
      </c>
      <c r="H17" s="26" t="inlineStr">
        <is>
          <t>а</t>
        </is>
      </c>
      <c r="I17" s="6">
        <f>SUM(J17:K17)</f>
        <v/>
      </c>
      <c r="J17" s="18" t="n">
        <v>0</v>
      </c>
      <c r="K17" s="18" t="n">
        <v>395968</v>
      </c>
      <c r="L17" s="37" t="n"/>
    </row>
    <row r="18" ht="24" customHeight="1">
      <c r="A18" s="66" t="n">
        <v>7</v>
      </c>
      <c r="B18" s="28" t="n">
        <v>30487219</v>
      </c>
      <c r="C18" s="55" t="inlineStr">
        <is>
          <t>ТОВ АТБ-Маркет (Одесский регион)</t>
        </is>
      </c>
      <c r="D18" s="29" t="n">
        <v>44105</v>
      </c>
      <c r="E18" s="30" t="n">
        <v>45291</v>
      </c>
      <c r="F18" s="56" t="inlineStr">
        <is>
          <t xml:space="preserve"> 65000, м.Одеса, вул.Балківська, 22а</t>
        </is>
      </c>
      <c r="G18" s="15" t="inlineStr">
        <is>
          <t xml:space="preserve"> Додаток 3</t>
        </is>
      </c>
      <c r="H18" s="31" t="inlineStr">
        <is>
          <t>б</t>
        </is>
      </c>
      <c r="I18" s="38">
        <f>SUM(J18:K18)</f>
        <v/>
      </c>
      <c r="J18" s="27" t="n">
        <v>0</v>
      </c>
      <c r="K18" s="18" t="n">
        <v>855026</v>
      </c>
      <c r="L18" s="37" t="n"/>
    </row>
    <row r="19" ht="72" customHeight="1">
      <c r="A19" s="66" t="n">
        <v>8</v>
      </c>
      <c r="B19" s="57" t="n">
        <v>32490244</v>
      </c>
      <c r="C19" s="58" t="inlineStr">
        <is>
          <t>ТОВ "Епіцентр К" (Авангард)</t>
        </is>
      </c>
      <c r="D19" s="59" t="n">
        <v>44927</v>
      </c>
      <c r="E19" s="30" t="n">
        <v>45291</v>
      </c>
      <c r="F19" s="60" t="inlineStr">
        <is>
          <t xml:space="preserve"> 65033, Одеська обл.,
Овідіопольський р-н, сщ/рада Авангардівська,
7-км Овідіопольської дороги, б.1</t>
        </is>
      </c>
      <c r="G19" s="61" t="inlineStr">
        <is>
          <t xml:space="preserve"> 62Z9386128284949
62Z9392241257810</t>
        </is>
      </c>
      <c r="H19" s="26" t="inlineStr">
        <is>
          <t>а</t>
        </is>
      </c>
      <c r="I19" s="38">
        <f>SUM(J19:K19)</f>
        <v/>
      </c>
      <c r="J19" s="27" t="n"/>
      <c r="K19" s="18" t="n">
        <v>200000</v>
      </c>
      <c r="L19" s="37" t="n"/>
    </row>
    <row r="20" ht="60" customHeight="1">
      <c r="A20" s="66" t="n">
        <v>9</v>
      </c>
      <c r="B20" s="57" t="n">
        <v>32490244</v>
      </c>
      <c r="C20" s="58" t="inlineStr">
        <is>
          <t>ТОВ "Епіцентр К" (Лиманка)</t>
        </is>
      </c>
      <c r="D20" s="59" t="n">
        <v>44927</v>
      </c>
      <c r="E20" s="30" t="n">
        <v>45291</v>
      </c>
      <c r="F20" s="60" t="inlineStr">
        <is>
          <t>65122, Одеська обл.,
Овідіопольський р-н, с. Лиманка, 
пр.-т Жукова маршала, ж/м «Дружний», б. 99</t>
        </is>
      </c>
      <c r="G20" s="61" t="inlineStr">
        <is>
          <t xml:space="preserve"> 62Z1239080184249
62Z1483293228677</t>
        </is>
      </c>
      <c r="H20" s="26" t="inlineStr">
        <is>
          <t>а</t>
        </is>
      </c>
      <c r="I20" s="38">
        <f>SUM(J20:K20)</f>
        <v/>
      </c>
      <c r="J20" s="27" t="n"/>
      <c r="K20" s="18" t="n">
        <v>270000</v>
      </c>
      <c r="L20" s="37" t="n"/>
    </row>
    <row r="21" ht="48" customHeight="1">
      <c r="A21" s="66" t="n">
        <v>10</v>
      </c>
      <c r="B21" s="57" t="n">
        <v>32490244</v>
      </c>
      <c r="C21" s="58" t="inlineStr">
        <is>
          <t>ТОВ "Епіцентр К" (Ілічанка)</t>
        </is>
      </c>
      <c r="D21" s="59" t="n">
        <v>44927</v>
      </c>
      <c r="E21" s="30" t="n">
        <v>45291</v>
      </c>
      <c r="F21" s="60" t="inlineStr">
        <is>
          <t>Одеська обл., Лиманський р-н, с. Ілічанка. вул. Паустовського, 14</t>
        </is>
      </c>
      <c r="G21" s="61" t="inlineStr">
        <is>
          <t>62Z1486135174036
62Z7641090139853</t>
        </is>
      </c>
      <c r="H21" s="26" t="inlineStr">
        <is>
          <t>а</t>
        </is>
      </c>
      <c r="I21" s="38">
        <f>SUM(J21:K21)</f>
        <v/>
      </c>
      <c r="J21" s="27" t="n"/>
      <c r="K21" s="18" t="n">
        <v>180000</v>
      </c>
      <c r="L21" s="37" t="n"/>
    </row>
    <row r="22" ht="12.6" customHeight="1">
      <c r="A22" s="90" t="inlineStr">
        <is>
          <t>Всього по споживачам, які здійснюють оплату послуг розподілу Оператору системи</t>
        </is>
      </c>
      <c r="B22" s="88" t="n"/>
      <c r="C22" s="88" t="n"/>
      <c r="D22" s="88" t="n"/>
      <c r="E22" s="88" t="n"/>
      <c r="F22" s="88" t="n"/>
      <c r="G22" s="88" t="n"/>
      <c r="H22" s="87" t="n"/>
      <c r="I22" s="16">
        <f>SUM(I11:I21)</f>
        <v/>
      </c>
      <c r="J22" s="16">
        <f>SUM(J11:J21)</f>
        <v/>
      </c>
      <c r="K22" s="16">
        <f>SUM(K11:K21)</f>
        <v/>
      </c>
    </row>
    <row r="23" ht="12.6" customHeight="1">
      <c r="A23" s="69" t="inlineStr">
        <is>
          <t>Споживачі, які здійснюють оплату послуг з розподілу через Постачальника</t>
        </is>
      </c>
      <c r="B23" s="88" t="n"/>
      <c r="C23" s="88" t="n"/>
      <c r="D23" s="88" t="n"/>
      <c r="E23" s="88" t="n"/>
      <c r="F23" s="88" t="n"/>
      <c r="G23" s="88" t="n"/>
      <c r="H23" s="87" t="n"/>
      <c r="I23" s="15" t="n"/>
      <c r="J23" s="15" t="n"/>
      <c r="K23" s="15" t="n"/>
    </row>
    <row r="24" ht="72" customHeight="1">
      <c r="A24" s="64" t="n">
        <v>1</v>
      </c>
      <c r="B24" s="64" t="n">
        <v>33268860</v>
      </c>
      <c r="C24" s="15" t="inlineStr">
        <is>
          <t>ТОВ "ДЕЛЬТА ВІЛМАР УКРАЇНА"</t>
        </is>
      </c>
      <c r="D24" s="70" t="n">
        <v>44876</v>
      </c>
      <c r="E24" s="30" t="n">
        <v>45291</v>
      </c>
      <c r="F24" s="33" t="n"/>
      <c r="G24" s="33" t="inlineStr">
        <is>
          <t>62Z2584219769967  62Z1972845592154  62Z2666114594516  62Z1105750283652  62Z6212625658330  62Z1360680704244</t>
        </is>
      </c>
      <c r="H24" s="26" t="inlineStr">
        <is>
          <t>а</t>
        </is>
      </c>
      <c r="I24" s="38">
        <f>SUM(J24:K24)</f>
        <v/>
      </c>
      <c r="J24" s="36" t="n">
        <v>4200000</v>
      </c>
      <c r="K24" s="36" t="n"/>
    </row>
    <row r="25" ht="72" customHeight="1">
      <c r="A25" s="64" t="n">
        <v>2</v>
      </c>
      <c r="B25" s="64" t="n">
        <v>33268860</v>
      </c>
      <c r="C25" s="15" t="inlineStr">
        <is>
          <t>ТОВ "ДЕЛЬТА ВІЛМАР УКРАЇНА"</t>
        </is>
      </c>
      <c r="D25" s="70" t="n">
        <v>44876</v>
      </c>
      <c r="E25" s="30" t="n">
        <v>45291</v>
      </c>
      <c r="F25" s="33" t="n"/>
      <c r="G25" s="33" t="inlineStr">
        <is>
          <t>62Z2584219769967  62Z1972845592154  62Z2666114594516  62Z1105750283652  62Z6212625658330  62Z1360680704244</t>
        </is>
      </c>
      <c r="H25" s="26" t="inlineStr">
        <is>
          <t>а</t>
        </is>
      </c>
      <c r="I25" s="38">
        <f>SUM(J25:K25)</f>
        <v/>
      </c>
      <c r="J25" s="36" t="n"/>
      <c r="K25" s="36" t="n">
        <v>15000</v>
      </c>
    </row>
    <row r="26" ht="324" customHeight="1">
      <c r="A26" s="62" t="n">
        <v>3</v>
      </c>
      <c r="B26" s="24" t="n">
        <v>19199961</v>
      </c>
      <c r="C26" s="69" t="inlineStr">
        <is>
          <t>ПрАТ "Фарлеп-Інвест"</t>
        </is>
      </c>
      <c r="D26" s="21" t="n">
        <v>43922</v>
      </c>
      <c r="E26" s="21" t="n">
        <v>45291</v>
      </c>
      <c r="F26" s="69" t="inlineStr">
        <is>
          <t xml:space="preserve"> 03110, м.Київ, вул. Солом’янська,3</t>
        </is>
      </c>
      <c r="G26" s="15" t="inlineStr">
        <is>
          <t>62Z7139502295611 62Z770893130386O  62Z8637062618689  62Z071938041322J  62Z9836204157130  62Z6232688635432  62Z1450873888932   62Z2254602737027  62Z418724604381B  62Z9551589407707  62Z8437711232233  62Z9802512485666  62Z3867435539123  62Z3725919539449  62Z9048987462737  62Z6992311956787  62Z3052082215883  62Z313786294272P  62Z4674818666293  62Z6860546403712  62Z1713494259755  62Z1507129450198  62Z4936280490129  62Z1993438122458  62Z374059238551R  62Z5152690995370  62Z3521586466435</t>
        </is>
      </c>
      <c r="H26" s="22" t="inlineStr">
        <is>
          <t>а</t>
        </is>
      </c>
      <c r="I26" s="6">
        <f>SUM(J26:K26)</f>
        <v/>
      </c>
      <c r="J26" s="6" t="n">
        <v>0</v>
      </c>
      <c r="K26" s="6" t="n">
        <v>1000</v>
      </c>
    </row>
    <row r="27" ht="324" customHeight="1">
      <c r="A27" s="62" t="n">
        <v>4</v>
      </c>
      <c r="B27" s="24" t="n">
        <v>19199961</v>
      </c>
      <c r="C27" s="69" t="inlineStr">
        <is>
          <t>ПрАТ "Фарлеп-Інвест"</t>
        </is>
      </c>
      <c r="D27" s="21" t="n">
        <v>43922</v>
      </c>
      <c r="E27" s="21" t="n">
        <v>45291</v>
      </c>
      <c r="F27" s="69" t="inlineStr">
        <is>
          <t xml:space="preserve"> 03110, м.Київ, вул. Солом’янська,3</t>
        </is>
      </c>
      <c r="G27" s="15" t="inlineStr">
        <is>
          <t>62Z7139502295611 62Z770893130386O  62Z8637062618689  62Z071938041322J  62Z9836204157130  62Z6232688635432  62Z1450873888932   62Z2254602737027  62Z418724604381B  62Z9551589407707  62Z8437711232233  62Z9802512485666  62Z3867435539123  62Z3725919539449  62Z9048987462737  62Z6992311956787  62Z3052082215883  62Z313786294272P  62Z4674818666293  62Z6860546403712  62Z1713494259755  62Z1507129450198  62Z4936280490129  62Z1993438122458  62Z374059238551R  62Z5152690995370  62Z3521586466435</t>
        </is>
      </c>
      <c r="H27" s="66" t="inlineStr">
        <is>
          <t>б</t>
        </is>
      </c>
      <c r="I27" s="6">
        <f>SUM(J27:K27)</f>
        <v/>
      </c>
      <c r="J27" s="6" t="n">
        <v>0</v>
      </c>
      <c r="K27" s="6" t="n">
        <v>50866</v>
      </c>
    </row>
    <row r="28">
      <c r="A28" s="91" t="inlineStr">
        <is>
          <t>Всього по споживачам, які здійснюють оплату послуг розподілу через Постачальника</t>
        </is>
      </c>
      <c r="B28" s="88" t="n"/>
      <c r="C28" s="88" t="n"/>
      <c r="D28" s="88" t="n"/>
      <c r="E28" s="88" t="n"/>
      <c r="F28" s="88" t="n"/>
      <c r="G28" s="88" t="n"/>
      <c r="H28" s="87" t="n"/>
      <c r="I28" s="39">
        <f>SUM(I24:I27)</f>
        <v/>
      </c>
      <c r="J28" s="40">
        <f>SUM(J24:J27)</f>
        <v/>
      </c>
      <c r="K28" s="40">
        <f>SUM(K24:K27)</f>
        <v/>
      </c>
    </row>
    <row r="29" customFormat="1" s="3">
      <c r="A29" s="83" t="inlineStr">
        <is>
          <t>Всього по постачальнику</t>
        </is>
      </c>
      <c r="B29" s="88" t="n"/>
      <c r="C29" s="88" t="n"/>
      <c r="D29" s="88" t="n"/>
      <c r="E29" s="88" t="n"/>
      <c r="F29" s="88" t="n"/>
      <c r="G29" s="88" t="n"/>
      <c r="H29" s="87" t="n"/>
      <c r="I29" s="16">
        <f>I22+I28</f>
        <v/>
      </c>
      <c r="J29" s="41">
        <f>J22+J28</f>
        <v/>
      </c>
      <c r="K29" s="41">
        <f>K22+K28</f>
        <v/>
      </c>
    </row>
    <row r="30" ht="15" customFormat="1" customHeight="1" s="3">
      <c r="A30" s="63" t="inlineStr">
        <is>
          <t>в т.ч. ВСЬОГО по групі "а"</t>
        </is>
      </c>
      <c r="B30" s="88" t="n"/>
      <c r="C30" s="88" t="n"/>
      <c r="D30" s="88" t="n"/>
      <c r="E30" s="88" t="n"/>
      <c r="F30" s="88" t="n"/>
      <c r="G30" s="87" t="n"/>
      <c r="H30" s="48" t="inlineStr">
        <is>
          <t>а</t>
        </is>
      </c>
      <c r="I30" s="6">
        <f>I11+I14+I15+I16+I17+I24+I25+I19+I20+I21+I26</f>
        <v/>
      </c>
      <c r="J30" s="6">
        <f>J14+J24+J15</f>
        <v/>
      </c>
      <c r="K30" s="6">
        <f>K11+K14+K16+K17+K25+K15+K26</f>
        <v/>
      </c>
      <c r="L30" s="19" t="n"/>
      <c r="M30" s="19" t="n"/>
    </row>
    <row r="31" ht="16.5" customHeight="1">
      <c r="A31" s="63" t="inlineStr">
        <is>
          <t>в т.ч. ВСЬОГО по групі "б"</t>
        </is>
      </c>
      <c r="B31" s="88" t="n"/>
      <c r="C31" s="88" t="n"/>
      <c r="D31" s="88" t="n"/>
      <c r="E31" s="88" t="n"/>
      <c r="F31" s="88" t="n"/>
      <c r="G31" s="87" t="n"/>
      <c r="H31" s="7" t="inlineStr">
        <is>
          <t>б</t>
        </is>
      </c>
      <c r="I31" s="6">
        <f>I12+I13+I18+I27</f>
        <v/>
      </c>
      <c r="J31" s="6">
        <f>J18+J13+J12</f>
        <v/>
      </c>
      <c r="K31" s="6">
        <f>K12+K13+K18+K27</f>
        <v/>
      </c>
      <c r="L31" s="19" t="n"/>
      <c r="M31" s="19" t="n"/>
    </row>
    <row r="32" ht="16.5" customHeight="1">
      <c r="A32" s="8" t="n"/>
      <c r="B32" s="8" t="n"/>
      <c r="C32" s="49" t="n"/>
      <c r="D32" s="8" t="n"/>
      <c r="E32" s="8" t="n"/>
      <c r="F32" s="8" t="n"/>
      <c r="G32" s="8" t="n"/>
      <c r="H32" s="9" t="n"/>
      <c r="I32" s="10" t="n"/>
      <c r="J32" s="10" t="n"/>
      <c r="K32" s="10" t="n"/>
      <c r="L32" s="19" t="n"/>
      <c r="M32" s="19" t="n"/>
    </row>
    <row r="33" ht="15.75" customHeight="1">
      <c r="A33" s="1" t="inlineStr">
        <is>
          <t>Постачальник:</t>
        </is>
      </c>
      <c r="B33" s="2" t="n"/>
      <c r="C33" s="50" t="n"/>
      <c r="D33" s="2" t="n"/>
      <c r="E33" s="2" t="n"/>
      <c r="F33" s="2" t="n"/>
      <c r="G33" s="2" t="n"/>
      <c r="H33" s="2" t="n"/>
      <c r="I33" s="42" t="inlineStr">
        <is>
          <t>Представник за довіреністю</t>
        </is>
      </c>
      <c r="J33" s="43" t="n"/>
      <c r="K33" s="1" t="n"/>
    </row>
    <row r="34" ht="15.75" customHeight="1">
      <c r="A34" s="1" t="n"/>
      <c r="B34" s="2" t="n"/>
      <c r="C34" s="50" t="n"/>
      <c r="D34" s="2" t="n"/>
      <c r="E34" s="2" t="n"/>
      <c r="F34" s="2" t="n"/>
      <c r="G34" s="2" t="n"/>
      <c r="H34" s="2" t="n"/>
      <c r="I34" s="42" t="n"/>
      <c r="J34" s="43" t="n"/>
      <c r="K34" s="1" t="n"/>
    </row>
    <row r="35">
      <c r="A35" s="4" t="n"/>
      <c r="B35" s="1" t="n"/>
      <c r="C35" s="46" t="n"/>
      <c r="D35" s="1" t="n"/>
      <c r="E35" s="1" t="n"/>
      <c r="F35" s="1" t="n"/>
      <c r="G35" s="1" t="n"/>
      <c r="H35" s="1" t="n"/>
      <c r="I35" s="44" t="n"/>
      <c r="J35" s="52" t="inlineStr">
        <is>
          <t>Сухін О.Л.</t>
        </is>
      </c>
      <c r="K35" s="1" t="n"/>
    </row>
    <row r="36">
      <c r="A36" s="1" t="inlineStr">
        <is>
          <t>М.П.</t>
        </is>
      </c>
      <c r="B36" s="1" t="n"/>
      <c r="C36" s="46" t="n"/>
      <c r="D36" s="1" t="n"/>
      <c r="E36" s="1" t="n"/>
      <c r="F36" s="1" t="n"/>
      <c r="G36" s="1" t="n"/>
      <c r="H36" s="1" t="n"/>
      <c r="I36" s="45" t="inlineStr">
        <is>
          <t>(підпис)</t>
        </is>
      </c>
      <c r="J36" s="1" t="n"/>
      <c r="K36" s="1" t="n"/>
    </row>
    <row r="38" ht="15.75" customHeight="1">
      <c r="A38" s="1" t="inlineStr">
        <is>
          <t>Оператор системи:</t>
        </is>
      </c>
      <c r="B38" s="2" t="n"/>
      <c r="C38" s="50" t="n"/>
      <c r="D38" s="2" t="n"/>
      <c r="E38" s="2" t="n"/>
      <c r="F38" s="2" t="n"/>
      <c r="G38" s="2" t="n"/>
      <c r="H38" s="2" t="n"/>
      <c r="I38" s="46" t="n"/>
    </row>
    <row r="39">
      <c r="A39" s="4" t="n"/>
      <c r="B39" s="1" t="n"/>
      <c r="C39" s="46" t="n"/>
      <c r="D39" s="1" t="n"/>
      <c r="E39" s="1" t="n"/>
      <c r="F39" s="1" t="n"/>
      <c r="G39" s="1" t="n"/>
      <c r="H39" s="1" t="n"/>
      <c r="I39" s="47" t="n"/>
    </row>
    <row r="40">
      <c r="A40" s="1" t="inlineStr">
        <is>
          <t>М.П.</t>
        </is>
      </c>
      <c r="B40" s="1" t="n"/>
      <c r="C40" s="46" t="n"/>
      <c r="D40" s="1" t="n"/>
      <c r="E40" s="1" t="n"/>
      <c r="F40" s="1" t="n"/>
      <c r="G40" s="1" t="n"/>
      <c r="H40" s="1" t="n"/>
      <c r="I40" s="45" t="inlineStr">
        <is>
          <t>(підпис)</t>
        </is>
      </c>
    </row>
  </sheetData>
  <autoFilter ref="A9:M33"/>
  <mergeCells count="27">
    <mergeCell ref="B7:C7"/>
    <mergeCell ref="A7:A8"/>
    <mergeCell ref="G7:G8"/>
    <mergeCell ref="A1:K1"/>
    <mergeCell ref="B14:B15"/>
    <mergeCell ref="A6:K6"/>
    <mergeCell ref="A31:G31"/>
    <mergeCell ref="A30:G30"/>
    <mergeCell ref="H7:H8"/>
    <mergeCell ref="A14:A15"/>
    <mergeCell ref="G14:G15"/>
    <mergeCell ref="D7:E7"/>
    <mergeCell ref="A3:K3"/>
    <mergeCell ref="A2:K2"/>
    <mergeCell ref="A23:H23"/>
    <mergeCell ref="A5:K5"/>
    <mergeCell ref="D14:D15"/>
    <mergeCell ref="A22:H22"/>
    <mergeCell ref="F14:F15"/>
    <mergeCell ref="A4:K4"/>
    <mergeCell ref="A29:H29"/>
    <mergeCell ref="A10:H10"/>
    <mergeCell ref="A28:H28"/>
    <mergeCell ref="F7:F8"/>
    <mergeCell ref="C14:C15"/>
    <mergeCell ref="I7:K7"/>
    <mergeCell ref="E14:E15"/>
  </mergeCells>
  <pageMargins left="0.905555555555556" right="0.315277777777778" top="0.747916666666667" bottom="0.747916666666667" header="0.511805555555555" footer="0.511805555555555"/>
  <pageSetup orientation="portrait" paperSize="9" scale="56" fitToHeight="0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t="n">
        <v>5</v>
      </c>
      <c r="B1" s="92" t="n">
        <v>45139</v>
      </c>
      <c r="C1" t="n">
        <v>13</v>
      </c>
      <c r="D1" t="n">
        <v>4</v>
      </c>
      <c r="E1" t="n">
        <v>0</v>
      </c>
      <c r="F1" t="n">
        <v>1900000</v>
      </c>
      <c r="G1" t="inlineStr">
        <is>
          <t>5</t>
        </is>
      </c>
      <c r="H1" t="inlineStr">
        <is>
          <t>АТ «ДТЕК ДНІПРОВСЬКІ ЕЛЕКТРОМЕРЕЖІ»</t>
        </is>
      </c>
      <c r="I1" s="93" t="n">
        <v>45281.73317808739</v>
      </c>
      <c r="K1" t="n">
        <v>1</v>
      </c>
      <c r="L1" t="n">
        <v>1</v>
      </c>
    </row>
    <row r="2">
      <c r="A2" t="n">
        <v>12</v>
      </c>
      <c r="B2" s="92" t="n">
        <v>45139</v>
      </c>
      <c r="C2" t="n">
        <v>133</v>
      </c>
      <c r="D2" t="n">
        <v>4</v>
      </c>
      <c r="E2" t="n">
        <v>0</v>
      </c>
      <c r="F2" t="n">
        <v>1900000</v>
      </c>
      <c r="G2" t="inlineStr">
        <is>
          <t>6</t>
        </is>
      </c>
      <c r="H2" t="inlineStr">
        <is>
          <t>АТ «ДТЕК ДНІПРОВСЬКІ ЕЛЕКТРОМЕРЕЖІ»</t>
        </is>
      </c>
      <c r="I2" s="93" t="n">
        <v>45281.73914053676</v>
      </c>
      <c r="K2" t="n">
        <v>12</v>
      </c>
      <c r="L2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Shevchenko</dc:creator>
  <dcterms:created xsi:type="dcterms:W3CDTF">2015-02-27T07:35:33Z</dcterms:created>
  <dcterms:modified xsi:type="dcterms:W3CDTF">2023-12-26T13:53:07Z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12.0000</vt:lpwstr>
  </property>
  <property name="Company" fmtid="{D5CDD505-2E9C-101B-9397-08002B2CF9AE}" pid="3">
    <vt:lpwstr>zoe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  <property name="ContentTypeId" fmtid="{D5CDD505-2E9C-101B-9397-08002B2CF9AE}" pid="9">
    <vt:lpwstr>0x010100783270B6CACF7048BDF2CE3ECC449F22</vt:lpwstr>
  </property>
  <property name="_dlc_DocIdItemGuid" fmtid="{D5CDD505-2E9C-101B-9397-08002B2CF9AE}" pid="10">
    <vt:lpwstr>267b730b-b05f-49a8-bf32-6edbb96a1075</vt:lpwstr>
  </property>
</Properties>
</file>