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I:\ComputerGraphics\RyanCosherilComputerGraphics\"/>
    </mc:Choice>
  </mc:AlternateContent>
  <bookViews>
    <workbookView xWindow="-120" yWindow="-120" windowWidth="20730" windowHeight="11160" activeTab="1"/>
  </bookViews>
  <sheets>
    <sheet name="Assignment generation" sheetId="1" r:id="rId1"/>
    <sheet name="Map of Assignment" sheetId="2" r:id="rId2"/>
    <sheet name="Sheet3" sheetId="3" r:id="rId3"/>
  </sheets>
  <calcPr calcId="162913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2" i="3" l="1"/>
  <c r="G73" i="3"/>
  <c r="G74" i="3"/>
  <c r="G75" i="3"/>
  <c r="G76" i="3"/>
  <c r="G77" i="3"/>
  <c r="G78" i="3"/>
  <c r="G71" i="3"/>
  <c r="F72" i="3"/>
  <c r="F73" i="3"/>
  <c r="F74" i="3"/>
  <c r="F75" i="3"/>
  <c r="F76" i="3"/>
  <c r="F77" i="3"/>
  <c r="F78" i="3"/>
  <c r="F71" i="3"/>
  <c r="G100" i="3"/>
  <c r="G101" i="3"/>
  <c r="G102" i="3"/>
  <c r="G103" i="3"/>
  <c r="G104" i="3"/>
  <c r="G105" i="3"/>
  <c r="G106" i="3"/>
  <c r="G99" i="3"/>
  <c r="F100" i="3"/>
  <c r="F101" i="3"/>
  <c r="F102" i="3"/>
  <c r="F103" i="3"/>
  <c r="F104" i="3"/>
  <c r="F105" i="3"/>
  <c r="F106" i="3"/>
  <c r="F99" i="3"/>
  <c r="D8" i="1" l="1"/>
  <c r="C8" i="1"/>
  <c r="C6" i="1" l="1"/>
  <c r="C7" i="1"/>
  <c r="E13" i="1" s="1"/>
  <c r="D7" i="1"/>
  <c r="C12" i="1" s="1"/>
  <c r="E7" i="1"/>
  <c r="E11" i="1" s="1"/>
  <c r="D12" i="1"/>
  <c r="E8" i="1"/>
  <c r="E12" i="1" s="1"/>
  <c r="C9" i="1"/>
  <c r="D9" i="1"/>
  <c r="E9" i="1"/>
  <c r="C13" i="1" s="1"/>
  <c r="D11" i="1" l="1"/>
  <c r="D13" i="1"/>
  <c r="C11" i="1"/>
</calcChain>
</file>

<file path=xl/sharedStrings.xml><?xml version="1.0" encoding="utf-8"?>
<sst xmlns="http://schemas.openxmlformats.org/spreadsheetml/2006/main" count="41" uniqueCount="38">
  <si>
    <t>z = -1</t>
  </si>
  <si>
    <t>Image after transformations</t>
  </si>
  <si>
    <t>translation</t>
  </si>
  <si>
    <t>Translation Matrix</t>
  </si>
  <si>
    <t>Scale Matrix</t>
  </si>
  <si>
    <t>rotation angle (degrees)</t>
  </si>
  <si>
    <t>Camera position</t>
  </si>
  <si>
    <t>Image after translation</t>
  </si>
  <si>
    <t xml:space="preserve">2nd Transformation Scale </t>
  </si>
  <si>
    <t>Camera look at</t>
  </si>
  <si>
    <t>Viewing Matrix</t>
  </si>
  <si>
    <t>Image after Scale</t>
  </si>
  <si>
    <t>Final Image</t>
  </si>
  <si>
    <t>Rotation Matrix</t>
  </si>
  <si>
    <t xml:space="preserve">scale </t>
  </si>
  <si>
    <t>Vertices of cube</t>
  </si>
  <si>
    <t>Projection matrix</t>
  </si>
  <si>
    <t>Single Matrix of transformations</t>
  </si>
  <si>
    <t>1st Transformation a rotation by</t>
  </si>
  <si>
    <t>Image after Viewing Matrix</t>
  </si>
  <si>
    <t>Due Friday 17th October. To be e-mailed to robert.sheehy@ittralee.ie before midnight. Late submissions get no marks.</t>
  </si>
  <si>
    <t>Graphics Assignment No 1.</t>
  </si>
  <si>
    <t>Final Image on graph paper, or excell chart</t>
  </si>
  <si>
    <t>Single Matrix for everything</t>
  </si>
  <si>
    <t>t-number</t>
  </si>
  <si>
    <t>about the axis</t>
  </si>
  <si>
    <t>rotation axis</t>
  </si>
  <si>
    <t>Name</t>
  </si>
  <si>
    <t>3rd Translation</t>
  </si>
  <si>
    <t>Projection</t>
  </si>
  <si>
    <t>Camera up</t>
  </si>
  <si>
    <t>Camera setup</t>
  </si>
  <si>
    <t>Image after Rotation</t>
  </si>
  <si>
    <t>Should be equal (ish)   :-)</t>
  </si>
  <si>
    <t>=</t>
  </si>
  <si>
    <t>Projection by hand i.e. division</t>
  </si>
  <si>
    <t>Projection onto plane</t>
  </si>
  <si>
    <t>Images not exact due to the FOV value used for the projection matrix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</si>
</sst>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  <family val="2"/>
    </font>
    <font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2">
    <xf numFmtId="0" fontId="0" fillId="0" borderId="0" xfId="0">
      <alignment vertical="center"/>
    </xf>
    <xf numFmtId="0" fontId="1" fillId="0" borderId="0" xfId="0" applyNumberFormat="1" applyFont="1" applyFill="1" applyAlignment="1">
      <alignment horizontal="left"/>
    </xf>
    <xf numFmtId="0" fontId="1" fillId="0" borderId="0" xfId="0" applyNumberFormat="1" applyFont="1" applyFill="1" applyAlignment="1">
      <alignment horizontal="right"/>
    </xf>
    <xf numFmtId="0" fontId="1" fillId="0" borderId="0" xfId="0" applyNumberFormat="1" applyFont="1" applyFill="1" applyAlignment="1">
      <alignment horizontal="center" vertical="center"/>
    </xf>
    <xf numFmtId="0" fontId="0" fillId="0" borderId="1" xfId="0" applyNumberFormat="1" applyFont="1" applyFill="1" applyBorder="1" applyAlignment="1">
      <alignment wrapText="1"/>
    </xf>
    <xf numFmtId="0" fontId="0" fillId="0" borderId="2" xfId="0" applyNumberFormat="1" applyFont="1" applyFill="1" applyBorder="1" applyAlignment="1">
      <alignment wrapText="1"/>
    </xf>
    <xf numFmtId="0" fontId="1" fillId="0" borderId="3" xfId="0" applyNumberFormat="1" applyFont="1" applyFill="1" applyBorder="1" applyAlignment="1">
      <alignment horizontal="center" vertical="center"/>
    </xf>
    <xf numFmtId="0" fontId="1" fillId="0" borderId="4" xfId="0" applyNumberFormat="1" applyFont="1" applyFill="1" applyBorder="1" applyAlignment="1">
      <alignment horizontal="center" vertical="center"/>
    </xf>
    <xf numFmtId="0" fontId="0" fillId="0" borderId="5" xfId="0" applyNumberFormat="1" applyFont="1" applyFill="1" applyBorder="1" applyAlignment="1">
      <alignment wrapText="1"/>
    </xf>
    <xf numFmtId="0" fontId="1" fillId="0" borderId="5" xfId="0" applyNumberFormat="1" applyFont="1" applyFill="1" applyBorder="1" applyAlignment="1">
      <alignment horizontal="center" vertical="center"/>
    </xf>
    <xf numFmtId="0" fontId="1" fillId="0" borderId="6" xfId="0" applyNumberFormat="1" applyFont="1" applyFill="1" applyBorder="1" applyAlignment="1">
      <alignment horizontal="center" vertical="center"/>
    </xf>
    <xf numFmtId="0" fontId="1" fillId="0" borderId="7" xfId="0" applyNumberFormat="1" applyFont="1" applyFill="1" applyBorder="1" applyAlignment="1">
      <alignment horizontal="center" vertical="center"/>
    </xf>
    <xf numFmtId="0" fontId="0" fillId="0" borderId="8" xfId="0" applyNumberFormat="1" applyFont="1" applyFill="1" applyBorder="1" applyAlignment="1">
      <alignment wrapText="1"/>
    </xf>
    <xf numFmtId="0" fontId="1" fillId="0" borderId="9" xfId="0" applyNumberFormat="1" applyFont="1" applyFill="1" applyBorder="1" applyAlignment="1">
      <alignment horizontal="center" vertical="center"/>
    </xf>
    <xf numFmtId="0" fontId="0" fillId="0" borderId="10" xfId="0" applyNumberFormat="1" applyFont="1" applyFill="1" applyBorder="1" applyAlignment="1">
      <alignment wrapText="1"/>
    </xf>
    <xf numFmtId="0" fontId="1" fillId="0" borderId="2" xfId="0" applyNumberFormat="1" applyFont="1" applyFill="1" applyBorder="1" applyAlignment="1">
      <alignment horizontal="center" vertical="center"/>
    </xf>
    <xf numFmtId="0" fontId="1" fillId="0" borderId="11" xfId="0" applyNumberFormat="1" applyFont="1" applyFill="1" applyBorder="1" applyAlignment="1">
      <alignment horizontal="center" vertical="center"/>
    </xf>
    <xf numFmtId="0" fontId="1" fillId="0" borderId="12" xfId="0" applyNumberFormat="1" applyFont="1" applyFill="1" applyBorder="1" applyAlignment="1">
      <alignment horizontal="center" vertical="center"/>
    </xf>
    <xf numFmtId="0" fontId="1" fillId="0" borderId="13" xfId="0" applyNumberFormat="1" applyFont="1" applyFill="1" applyBorder="1" applyAlignment="1">
      <alignment horizontal="center" vertical="center"/>
    </xf>
    <xf numFmtId="0" fontId="0" fillId="0" borderId="13" xfId="0" applyNumberFormat="1" applyFont="1" applyFill="1" applyBorder="1" applyAlignment="1">
      <alignment wrapText="1"/>
    </xf>
    <xf numFmtId="0" fontId="0" fillId="0" borderId="3" xfId="0" applyNumberFormat="1" applyFont="1" applyFill="1" applyBorder="1" applyAlignment="1">
      <alignment wrapText="1"/>
    </xf>
    <xf numFmtId="0" fontId="0" fillId="0" borderId="7" xfId="0" applyNumberFormat="1" applyFont="1" applyFill="1" applyBorder="1" applyAlignment="1">
      <alignment wrapText="1"/>
    </xf>
    <xf numFmtId="0" fontId="1" fillId="0" borderId="1" xfId="0" applyNumberFormat="1" applyFont="1" applyFill="1" applyBorder="1" applyAlignment="1">
      <alignment horizontal="center" vertical="center"/>
    </xf>
    <xf numFmtId="0" fontId="0" fillId="0" borderId="11" xfId="0" applyNumberFormat="1" applyFont="1" applyFill="1" applyBorder="1" applyAlignment="1">
      <alignment wrapText="1"/>
    </xf>
    <xf numFmtId="0" fontId="0" fillId="0" borderId="6" xfId="0" applyNumberFormat="1" applyFont="1" applyFill="1" applyBorder="1" applyAlignment="1">
      <alignment wrapText="1"/>
    </xf>
    <xf numFmtId="0" fontId="0" fillId="0" borderId="12" xfId="0" applyNumberFormat="1" applyFont="1" applyFill="1" applyBorder="1" applyAlignment="1">
      <alignment wrapText="1"/>
    </xf>
    <xf numFmtId="0" fontId="0" fillId="0" borderId="0" xfId="0" applyAlignment="1">
      <alignment horizontal="center" vertical="center"/>
    </xf>
    <xf numFmtId="0" fontId="1" fillId="0" borderId="2" xfId="0" applyNumberFormat="1" applyFont="1" applyFill="1" applyBorder="1" applyAlignment="1">
      <alignment horizontal="center" vertical="center"/>
    </xf>
    <xf numFmtId="0" fontId="1" fillId="0" borderId="3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Alignment="1">
      <alignment horizontal="center"/>
    </xf>
    <xf numFmtId="0" fontId="1" fillId="0" borderId="0" xfId="0" applyNumberFormat="1" applyFont="1" applyFill="1" applyAlignment="1">
      <alignment horizontal="left"/>
    </xf>
    <xf numFmtId="0" fontId="1" fillId="0" borderId="5" xfId="0" applyNumberFormat="1" applyFont="1" applyFill="1" applyBorder="1" applyAlignment="1">
      <alignment horizontal="center" vertical="center" wrapText="1"/>
    </xf>
    <xf numFmtId="0" fontId="1" fillId="0" borderId="6" xfId="0" applyNumberFormat="1" applyFont="1" applyFill="1" applyBorder="1" applyAlignment="1">
      <alignment horizontal="center" vertical="center" wrapText="1"/>
    </xf>
    <xf numFmtId="0" fontId="1" fillId="0" borderId="3" xfId="0" applyNumberFormat="1" applyFont="1" applyFill="1" applyBorder="1" applyAlignment="1">
      <alignment horizontal="center" vertical="center"/>
    </xf>
    <xf numFmtId="0" fontId="1" fillId="0" borderId="4" xfId="0" applyNumberFormat="1" applyFont="1" applyFill="1" applyBorder="1" applyAlignment="1">
      <alignment horizontal="center" vertical="center"/>
    </xf>
    <xf numFmtId="0" fontId="1" fillId="0" borderId="3" xfId="0" applyNumberFormat="1" applyFont="1" applyFill="1" applyBorder="1" applyAlignment="1">
      <alignment horizontal="center" vertical="center" wrapText="1"/>
    </xf>
    <xf numFmtId="0" fontId="1" fillId="0" borderId="4" xfId="0" applyNumberFormat="1" applyFont="1" applyFill="1" applyBorder="1" applyAlignment="1">
      <alignment horizontal="center" vertical="center" wrapText="1"/>
    </xf>
    <xf numFmtId="0" fontId="1" fillId="0" borderId="6" xfId="0" applyNumberFormat="1" applyFont="1" applyFill="1" applyBorder="1" applyAlignment="1">
      <alignment horizontal="center" vertical="center"/>
    </xf>
    <xf numFmtId="0" fontId="1" fillId="0" borderId="8" xfId="0" applyNumberFormat="1" applyFont="1" applyFill="1" applyBorder="1" applyAlignment="1">
      <alignment horizontal="center" vertical="center"/>
    </xf>
    <xf numFmtId="0" fontId="1" fillId="0" borderId="2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Alignment="1">
      <alignment horizontal="center" vertical="center"/>
    </xf>
    <xf numFmtId="0" fontId="1" fillId="0" borderId="5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Projection</a:t>
            </a:r>
            <a:r>
              <a:rPr lang="en-IE" baseline="0"/>
              <a:t> By Hand</a:t>
            </a:r>
            <a:endParaRPr lang="en-IE" sz="1400" b="0" i="0" u="none" strike="noStrike" baseline="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Sheet3!$F$71:$F$78</c:f>
              <c:numCache>
                <c:formatCode>General</c:formatCode>
                <c:ptCount val="8"/>
                <c:pt idx="0">
                  <c:v>-0.62943770014701694</c:v>
                </c:pt>
                <c:pt idx="1">
                  <c:v>-0.11510598594417709</c:v>
                </c:pt>
                <c:pt idx="2">
                  <c:v>-9.0509591433209788E-2</c:v>
                </c:pt>
                <c:pt idx="3">
                  <c:v>-0.56916088169160783</c:v>
                </c:pt>
                <c:pt idx="4">
                  <c:v>-0.71195454260837465</c:v>
                </c:pt>
                <c:pt idx="5">
                  <c:v>-0.13720352633022814</c:v>
                </c:pt>
                <c:pt idx="6">
                  <c:v>-0.10896492844426132</c:v>
                </c:pt>
                <c:pt idx="7">
                  <c:v>-0.63961328701252829</c:v>
                </c:pt>
              </c:numCache>
            </c:numRef>
          </c:xVal>
          <c:yVal>
            <c:numRef>
              <c:f>Sheet3!$G$71:$G$78</c:f>
              <c:numCache>
                <c:formatCode>General</c:formatCode>
                <c:ptCount val="8"/>
                <c:pt idx="0">
                  <c:v>-3.7917281398969514E-2</c:v>
                </c:pt>
                <c:pt idx="1">
                  <c:v>-5.7353070675215764E-2</c:v>
                </c:pt>
                <c:pt idx="2">
                  <c:v>-0.16570357958077109</c:v>
                </c:pt>
                <c:pt idx="3">
                  <c:v>-0.16005360953647457</c:v>
                </c:pt>
                <c:pt idx="4">
                  <c:v>-0.11609873763338804</c:v>
                </c:pt>
                <c:pt idx="5">
                  <c:v>-0.1279917898833037</c:v>
                </c:pt>
                <c:pt idx="6">
                  <c:v>-0.24189267258846237</c:v>
                </c:pt>
                <c:pt idx="7">
                  <c:v>-0.24539292111135469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05-4225-8751-4EAFA498AD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963280"/>
        <c:axId val="52965360"/>
      </c:scatterChart>
      <c:valAx>
        <c:axId val="52963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65360"/>
        <c:crosses val="autoZero"/>
        <c:crossBetween val="midCat"/>
      </c:valAx>
      <c:valAx>
        <c:axId val="5296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63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With</a:t>
            </a:r>
            <a:r>
              <a:rPr lang="en-IE" baseline="0"/>
              <a:t> projection matrix</a:t>
            </a:r>
            <a:endParaRPr lang="en-IE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Sheet3!$F$99:$F$106</c:f>
              <c:numCache>
                <c:formatCode>General</c:formatCode>
                <c:ptCount val="8"/>
                <c:pt idx="0">
                  <c:v>-0.98429174487475368</c:v>
                </c:pt>
                <c:pt idx="1">
                  <c:v>-0.17924008763716281</c:v>
                </c:pt>
                <c:pt idx="2">
                  <c:v>-0.14066501397729395</c:v>
                </c:pt>
                <c:pt idx="3">
                  <c:v>-0.88785411443749784</c:v>
                </c:pt>
                <c:pt idx="4">
                  <c:v>-1.1181249460020277</c:v>
                </c:pt>
                <c:pt idx="5">
                  <c:v>-0.21436608515798161</c:v>
                </c:pt>
                <c:pt idx="6">
                  <c:v>-0.16984798061604664</c:v>
                </c:pt>
                <c:pt idx="7">
                  <c:v>-1.0014841299422321</c:v>
                </c:pt>
              </c:numCache>
            </c:numRef>
          </c:xVal>
          <c:yVal>
            <c:numRef>
              <c:f>Sheet3!$G$99:$G$106</c:f>
              <c:numCache>
                <c:formatCode>General</c:formatCode>
                <c:ptCount val="8"/>
                <c:pt idx="0">
                  <c:v>-9.4869875954004229E-2</c:v>
                </c:pt>
                <c:pt idx="1">
                  <c:v>-0.14289401410404207</c:v>
                </c:pt>
                <c:pt idx="2">
                  <c:v>-0.41204377230165851</c:v>
                </c:pt>
                <c:pt idx="3">
                  <c:v>-0.39947725846563126</c:v>
                </c:pt>
                <c:pt idx="4">
                  <c:v>-0.29173290239289001</c:v>
                </c:pt>
                <c:pt idx="5">
                  <c:v>-0.31995808982450119</c:v>
                </c:pt>
                <c:pt idx="6">
                  <c:v>-0.60327626833643289</c:v>
                </c:pt>
                <c:pt idx="7">
                  <c:v>-0.6147643710269225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98-49A5-B63C-E63054A7D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294672"/>
        <c:axId val="56298832"/>
      </c:scatterChart>
      <c:valAx>
        <c:axId val="56294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98832"/>
        <c:crosses val="autoZero"/>
        <c:crossBetween val="midCat"/>
      </c:valAx>
      <c:valAx>
        <c:axId val="5629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94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Projection</a:t>
            </a:r>
            <a:r>
              <a:rPr lang="en-IE" baseline="0"/>
              <a:t> By Hand</a:t>
            </a:r>
            <a:endParaRPr lang="en-IE" sz="1400" b="0" i="0" u="none" strike="noStrike" baseline="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Sheet3!$F$71:$F$78</c:f>
              <c:numCache>
                <c:formatCode>General</c:formatCode>
                <c:ptCount val="8"/>
                <c:pt idx="0">
                  <c:v>-0.62943770014701694</c:v>
                </c:pt>
                <c:pt idx="1">
                  <c:v>-0.11510598594417709</c:v>
                </c:pt>
                <c:pt idx="2">
                  <c:v>-9.0509591433209788E-2</c:v>
                </c:pt>
                <c:pt idx="3">
                  <c:v>-0.56916088169160783</c:v>
                </c:pt>
                <c:pt idx="4">
                  <c:v>-0.71195454260837465</c:v>
                </c:pt>
                <c:pt idx="5">
                  <c:v>-0.13720352633022814</c:v>
                </c:pt>
                <c:pt idx="6">
                  <c:v>-0.10896492844426132</c:v>
                </c:pt>
                <c:pt idx="7">
                  <c:v>-0.63961328701252829</c:v>
                </c:pt>
              </c:numCache>
            </c:numRef>
          </c:xVal>
          <c:yVal>
            <c:numRef>
              <c:f>Sheet3!$G$71:$G$78</c:f>
              <c:numCache>
                <c:formatCode>General</c:formatCode>
                <c:ptCount val="8"/>
                <c:pt idx="0">
                  <c:v>-3.7917281398969514E-2</c:v>
                </c:pt>
                <c:pt idx="1">
                  <c:v>-5.7353070675215764E-2</c:v>
                </c:pt>
                <c:pt idx="2">
                  <c:v>-0.16570357958077109</c:v>
                </c:pt>
                <c:pt idx="3">
                  <c:v>-0.16005360953647457</c:v>
                </c:pt>
                <c:pt idx="4">
                  <c:v>-0.11609873763338804</c:v>
                </c:pt>
                <c:pt idx="5">
                  <c:v>-0.1279917898833037</c:v>
                </c:pt>
                <c:pt idx="6">
                  <c:v>-0.24189267258846237</c:v>
                </c:pt>
                <c:pt idx="7">
                  <c:v>-0.24539292111135469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35-455C-8F7D-1216D563BF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963280"/>
        <c:axId val="52965360"/>
      </c:scatterChart>
      <c:valAx>
        <c:axId val="52963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65360"/>
        <c:crosses val="autoZero"/>
        <c:crossBetween val="midCat"/>
      </c:valAx>
      <c:valAx>
        <c:axId val="5296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63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With</a:t>
            </a:r>
            <a:r>
              <a:rPr lang="en-IE" baseline="0"/>
              <a:t> projection matrix</a:t>
            </a:r>
            <a:endParaRPr lang="en-IE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Sheet3!$F$99:$F$106</c:f>
              <c:numCache>
                <c:formatCode>General</c:formatCode>
                <c:ptCount val="8"/>
                <c:pt idx="0">
                  <c:v>-0.98429174487475368</c:v>
                </c:pt>
                <c:pt idx="1">
                  <c:v>-0.17924008763716281</c:v>
                </c:pt>
                <c:pt idx="2">
                  <c:v>-0.14066501397729395</c:v>
                </c:pt>
                <c:pt idx="3">
                  <c:v>-0.88785411443749784</c:v>
                </c:pt>
                <c:pt idx="4">
                  <c:v>-1.1181249460020277</c:v>
                </c:pt>
                <c:pt idx="5">
                  <c:v>-0.21436608515798161</c:v>
                </c:pt>
                <c:pt idx="6">
                  <c:v>-0.16984798061604664</c:v>
                </c:pt>
                <c:pt idx="7">
                  <c:v>-1.0014841299422321</c:v>
                </c:pt>
              </c:numCache>
            </c:numRef>
          </c:xVal>
          <c:yVal>
            <c:numRef>
              <c:f>Sheet3!$G$99:$G$106</c:f>
              <c:numCache>
                <c:formatCode>General</c:formatCode>
                <c:ptCount val="8"/>
                <c:pt idx="0">
                  <c:v>-9.4869875954004229E-2</c:v>
                </c:pt>
                <c:pt idx="1">
                  <c:v>-0.14289401410404207</c:v>
                </c:pt>
                <c:pt idx="2">
                  <c:v>-0.41204377230165851</c:v>
                </c:pt>
                <c:pt idx="3">
                  <c:v>-0.39947725846563126</c:v>
                </c:pt>
                <c:pt idx="4">
                  <c:v>-0.29173290239289001</c:v>
                </c:pt>
                <c:pt idx="5">
                  <c:v>-0.31995808982450119</c:v>
                </c:pt>
                <c:pt idx="6">
                  <c:v>-0.60327626833643289</c:v>
                </c:pt>
                <c:pt idx="7">
                  <c:v>-0.6147643710269225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82-4405-954F-6CC90853A7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294672"/>
        <c:axId val="56298832"/>
      </c:scatterChart>
      <c:valAx>
        <c:axId val="56294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98832"/>
        <c:crosses val="autoZero"/>
        <c:crossBetween val="midCat"/>
      </c:valAx>
      <c:valAx>
        <c:axId val="5629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94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13" Type="http://schemas.openxmlformats.org/officeDocument/2006/relationships/image" Target="../media/image13.emf"/><Relationship Id="rId18" Type="http://schemas.openxmlformats.org/officeDocument/2006/relationships/chart" Target="../charts/chart2.xml"/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12" Type="http://schemas.openxmlformats.org/officeDocument/2006/relationships/image" Target="../media/image12.emf"/><Relationship Id="rId17" Type="http://schemas.openxmlformats.org/officeDocument/2006/relationships/chart" Target="../charts/chart1.xml"/><Relationship Id="rId2" Type="http://schemas.openxmlformats.org/officeDocument/2006/relationships/image" Target="../media/image2.emf"/><Relationship Id="rId16" Type="http://schemas.openxmlformats.org/officeDocument/2006/relationships/image" Target="../media/image16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11" Type="http://schemas.openxmlformats.org/officeDocument/2006/relationships/image" Target="../media/image11.emf"/><Relationship Id="rId5" Type="http://schemas.openxmlformats.org/officeDocument/2006/relationships/image" Target="../media/image5.emf"/><Relationship Id="rId15" Type="http://schemas.openxmlformats.org/officeDocument/2006/relationships/image" Target="../media/image15.emf"/><Relationship Id="rId10" Type="http://schemas.openxmlformats.org/officeDocument/2006/relationships/image" Target="../media/image10.emf"/><Relationship Id="rId4" Type="http://schemas.openxmlformats.org/officeDocument/2006/relationships/image" Target="../media/image4.emf"/><Relationship Id="rId9" Type="http://schemas.openxmlformats.org/officeDocument/2006/relationships/image" Target="../media/image9.emf"/><Relationship Id="rId14" Type="http://schemas.openxmlformats.org/officeDocument/2006/relationships/image" Target="../media/image14.e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561975</xdr:colOff>
      <xdr:row>2</xdr:row>
      <xdr:rowOff>57150</xdr:rowOff>
    </xdr:from>
    <xdr:to>
      <xdr:col>3</xdr:col>
      <xdr:colOff>2400300</xdr:colOff>
      <xdr:row>2</xdr:row>
      <xdr:rowOff>1362075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90775" y="381000"/>
          <a:ext cx="1838325" cy="1304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123825</xdr:colOff>
      <xdr:row>5</xdr:row>
      <xdr:rowOff>114300</xdr:rowOff>
    </xdr:from>
    <xdr:to>
      <xdr:col>4</xdr:col>
      <xdr:colOff>1171575</xdr:colOff>
      <xdr:row>5</xdr:row>
      <xdr:rowOff>771525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52625" y="2171700"/>
          <a:ext cx="3552825" cy="657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419100</xdr:colOff>
      <xdr:row>8</xdr:row>
      <xdr:rowOff>133350</xdr:rowOff>
    </xdr:from>
    <xdr:to>
      <xdr:col>4</xdr:col>
      <xdr:colOff>581025</xdr:colOff>
      <xdr:row>8</xdr:row>
      <xdr:rowOff>1438275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47900" y="3486150"/>
          <a:ext cx="2667000" cy="1304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114300</xdr:colOff>
      <xdr:row>11</xdr:row>
      <xdr:rowOff>38100</xdr:rowOff>
    </xdr:from>
    <xdr:to>
      <xdr:col>4</xdr:col>
      <xdr:colOff>1162050</xdr:colOff>
      <xdr:row>11</xdr:row>
      <xdr:rowOff>695325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3100" y="5295900"/>
          <a:ext cx="3552825" cy="657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409575</xdr:colOff>
      <xdr:row>14</xdr:row>
      <xdr:rowOff>114300</xdr:rowOff>
    </xdr:from>
    <xdr:to>
      <xdr:col>4</xdr:col>
      <xdr:colOff>571500</xdr:colOff>
      <xdr:row>14</xdr:row>
      <xdr:rowOff>1419225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38375" y="6438900"/>
          <a:ext cx="2667000" cy="1304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85725</xdr:colOff>
      <xdr:row>17</xdr:row>
      <xdr:rowOff>28575</xdr:rowOff>
    </xdr:from>
    <xdr:to>
      <xdr:col>4</xdr:col>
      <xdr:colOff>1133475</xdr:colOff>
      <xdr:row>17</xdr:row>
      <xdr:rowOff>685800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14525" y="8220075"/>
          <a:ext cx="3552825" cy="657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552450</xdr:colOff>
      <xdr:row>20</xdr:row>
      <xdr:rowOff>66675</xdr:rowOff>
    </xdr:from>
    <xdr:to>
      <xdr:col>4</xdr:col>
      <xdr:colOff>714375</xdr:colOff>
      <xdr:row>20</xdr:row>
      <xdr:rowOff>1371600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1250" y="9286875"/>
          <a:ext cx="2667000" cy="1304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409576</xdr:colOff>
      <xdr:row>11</xdr:row>
      <xdr:rowOff>28575</xdr:rowOff>
    </xdr:from>
    <xdr:to>
      <xdr:col>9</xdr:col>
      <xdr:colOff>1</xdr:colOff>
      <xdr:row>11</xdr:row>
      <xdr:rowOff>685800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10451" y="5286375"/>
          <a:ext cx="2933700" cy="657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19050</xdr:colOff>
      <xdr:row>20</xdr:row>
      <xdr:rowOff>66675</xdr:rowOff>
    </xdr:from>
    <xdr:to>
      <xdr:col>8</xdr:col>
      <xdr:colOff>847725</xdr:colOff>
      <xdr:row>20</xdr:row>
      <xdr:rowOff>1371600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9525" y="9286875"/>
          <a:ext cx="2667000" cy="1304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95250</xdr:colOff>
      <xdr:row>23</xdr:row>
      <xdr:rowOff>361950</xdr:rowOff>
    </xdr:from>
    <xdr:to>
      <xdr:col>4</xdr:col>
      <xdr:colOff>1143000</xdr:colOff>
      <xdr:row>23</xdr:row>
      <xdr:rowOff>1019175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24050" y="11353800"/>
          <a:ext cx="3552825" cy="657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523875</xdr:colOff>
      <xdr:row>26</xdr:row>
      <xdr:rowOff>95250</xdr:rowOff>
    </xdr:from>
    <xdr:to>
      <xdr:col>4</xdr:col>
      <xdr:colOff>685800</xdr:colOff>
      <xdr:row>26</xdr:row>
      <xdr:rowOff>1400175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52675" y="12849225"/>
          <a:ext cx="2667000" cy="1304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85725</xdr:colOff>
      <xdr:row>29</xdr:row>
      <xdr:rowOff>85725</xdr:rowOff>
    </xdr:from>
    <xdr:to>
      <xdr:col>4</xdr:col>
      <xdr:colOff>1133475</xdr:colOff>
      <xdr:row>29</xdr:row>
      <xdr:rowOff>742950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14525" y="14687550"/>
          <a:ext cx="3552825" cy="657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590550</xdr:colOff>
      <xdr:row>32</xdr:row>
      <xdr:rowOff>47625</xdr:rowOff>
    </xdr:from>
    <xdr:to>
      <xdr:col>4</xdr:col>
      <xdr:colOff>752475</xdr:colOff>
      <xdr:row>32</xdr:row>
      <xdr:rowOff>1352550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19350" y="15859125"/>
          <a:ext cx="2667000" cy="1304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95250</xdr:colOff>
      <xdr:row>23</xdr:row>
      <xdr:rowOff>371475</xdr:rowOff>
    </xdr:from>
    <xdr:to>
      <xdr:col>12</xdr:col>
      <xdr:colOff>771525</xdr:colOff>
      <xdr:row>23</xdr:row>
      <xdr:rowOff>1028700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588C4B6D-988D-40E4-BC0C-161EC5A183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96650" y="11363325"/>
          <a:ext cx="3552825" cy="657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495300</xdr:colOff>
      <xdr:row>32</xdr:row>
      <xdr:rowOff>76200</xdr:rowOff>
    </xdr:from>
    <xdr:to>
      <xdr:col>12</xdr:col>
      <xdr:colOff>285750</xdr:colOff>
      <xdr:row>32</xdr:row>
      <xdr:rowOff>1381125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23AB70F0-FBC7-4EFB-A38D-88F85DD332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96700" y="15887700"/>
          <a:ext cx="2667000" cy="1304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</xdr:row>
      <xdr:rowOff>104775</xdr:rowOff>
    </xdr:from>
    <xdr:to>
      <xdr:col>2</xdr:col>
      <xdr:colOff>9525</xdr:colOff>
      <xdr:row>32</xdr:row>
      <xdr:rowOff>1409700</xdr:rowOff>
    </xdr:to>
    <xdr:pic>
      <xdr:nvPicPr>
        <xdr:cNvPr id="26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916275"/>
          <a:ext cx="1228725" cy="1304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266700</xdr:colOff>
      <xdr:row>36</xdr:row>
      <xdr:rowOff>66675</xdr:rowOff>
    </xdr:from>
    <xdr:to>
      <xdr:col>5</xdr:col>
      <xdr:colOff>457200</xdr:colOff>
      <xdr:row>53</xdr:row>
      <xdr:rowOff>19050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11</xdr:col>
      <xdr:colOff>19050</xdr:colOff>
      <xdr:row>37</xdr:row>
      <xdr:rowOff>66675</xdr:rowOff>
    </xdr:from>
    <xdr:to>
      <xdr:col>14</xdr:col>
      <xdr:colOff>142875</xdr:colOff>
      <xdr:row>53</xdr:row>
      <xdr:rowOff>66675</xdr:rowOff>
    </xdr:to>
    <xdr:graphicFrame macro="">
      <xdr:nvGraphicFramePr>
        <xdr:cNvPr id="28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114300</xdr:colOff>
      <xdr:row>84</xdr:row>
      <xdr:rowOff>76200</xdr:rowOff>
    </xdr:from>
    <xdr:to>
      <xdr:col>17</xdr:col>
      <xdr:colOff>419100</xdr:colOff>
      <xdr:row>101</xdr:row>
      <xdr:rowOff>66675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114300</xdr:colOff>
      <xdr:row>67</xdr:row>
      <xdr:rowOff>38100</xdr:rowOff>
    </xdr:from>
    <xdr:to>
      <xdr:col>17</xdr:col>
      <xdr:colOff>419100</xdr:colOff>
      <xdr:row>84</xdr:row>
      <xdr:rowOff>28575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zoomScaleNormal="100" workbookViewId="0">
      <selection activeCell="E8" sqref="E8"/>
    </sheetView>
  </sheetViews>
  <sheetFormatPr defaultColWidth="9.140625" defaultRowHeight="12.75" customHeight="1" x14ac:dyDescent="0.2"/>
  <cols>
    <col min="1" max="1" width="46.7109375" customWidth="1"/>
    <col min="2" max="2" width="22.5703125" customWidth="1"/>
    <col min="3" max="3" width="10.85546875" customWidth="1"/>
    <col min="4" max="6" width="9.140625" customWidth="1"/>
  </cols>
  <sheetData>
    <row r="1" spans="1:6" ht="12.75" customHeight="1" x14ac:dyDescent="0.2">
      <c r="A1" s="29" t="s">
        <v>21</v>
      </c>
      <c r="B1" s="29"/>
      <c r="C1" s="29"/>
      <c r="D1" s="29"/>
      <c r="E1" s="29"/>
      <c r="F1" s="29"/>
    </row>
    <row r="2" spans="1:6" ht="12.75" customHeight="1" x14ac:dyDescent="0.2">
      <c r="A2" s="30" t="s">
        <v>20</v>
      </c>
      <c r="B2" s="30"/>
      <c r="C2" s="30"/>
      <c r="D2" s="30"/>
      <c r="E2" s="30"/>
      <c r="F2" s="30"/>
    </row>
    <row r="3" spans="1:6" ht="12.75" customHeight="1" x14ac:dyDescent="0.2">
      <c r="A3" s="1" t="s">
        <v>27</v>
      </c>
    </row>
    <row r="4" spans="1:6" ht="12.75" customHeight="1" x14ac:dyDescent="0.2">
      <c r="B4" s="1" t="s">
        <v>24</v>
      </c>
      <c r="C4" s="2">
        <v>194828</v>
      </c>
    </row>
    <row r="6" spans="1:6" ht="12.75" customHeight="1" x14ac:dyDescent="0.2">
      <c r="A6" s="1" t="s">
        <v>18</v>
      </c>
      <c r="B6" s="1" t="s">
        <v>5</v>
      </c>
      <c r="C6" s="2">
        <f>MOD(C4,100)-50</f>
        <v>-22</v>
      </c>
    </row>
    <row r="7" spans="1:6" ht="12.75" customHeight="1" x14ac:dyDescent="0.2">
      <c r="A7" s="1" t="s">
        <v>25</v>
      </c>
      <c r="B7" s="1" t="s">
        <v>26</v>
      </c>
      <c r="C7" s="2">
        <f>INT((C4/10000))-5</f>
        <v>14</v>
      </c>
      <c r="D7" s="2">
        <f>MOD(INT((C4/100)),10)-5</f>
        <v>3</v>
      </c>
      <c r="E7" s="2">
        <f>MOD(INT((C4/100)),10)-5</f>
        <v>3</v>
      </c>
    </row>
    <row r="8" spans="1:6" ht="12.75" customHeight="1" x14ac:dyDescent="0.2">
      <c r="A8" s="1" t="s">
        <v>8</v>
      </c>
      <c r="B8" s="1" t="s">
        <v>14</v>
      </c>
      <c r="C8" s="2">
        <f>INT((C4/10000))-5</f>
        <v>14</v>
      </c>
      <c r="D8" s="2">
        <f>MOD(INT((C4/1000)),10)*1</f>
        <v>4</v>
      </c>
      <c r="E8" s="2">
        <f>MOD(INT((C4/100)),10)-5</f>
        <v>3</v>
      </c>
    </row>
    <row r="9" spans="1:6" ht="12.75" customHeight="1" x14ac:dyDescent="0.2">
      <c r="A9" s="1" t="s">
        <v>28</v>
      </c>
      <c r="B9" s="1" t="s">
        <v>2</v>
      </c>
      <c r="C9" s="2">
        <f>MOD(C4,10)-5</f>
        <v>3</v>
      </c>
      <c r="D9" s="2">
        <f>MOD(INT((C4/10)),10)-5</f>
        <v>-3</v>
      </c>
      <c r="E9" s="2">
        <f>MOD(INT((C4/100)),10)-4</f>
        <v>4</v>
      </c>
    </row>
    <row r="11" spans="1:6" ht="12.75" customHeight="1" x14ac:dyDescent="0.2">
      <c r="A11" s="3" t="s">
        <v>31</v>
      </c>
      <c r="B11" s="1" t="s">
        <v>6</v>
      </c>
      <c r="C11" s="2">
        <f>2+C7</f>
        <v>16</v>
      </c>
      <c r="D11" s="2">
        <f>3+D7</f>
        <v>6</v>
      </c>
      <c r="E11" s="2">
        <f>E7+50</f>
        <v>53</v>
      </c>
    </row>
    <row r="12" spans="1:6" ht="12.75" customHeight="1" x14ac:dyDescent="0.2">
      <c r="A12" s="3"/>
      <c r="B12" s="1" t="s">
        <v>9</v>
      </c>
      <c r="C12" s="2">
        <f>D7</f>
        <v>3</v>
      </c>
      <c r="D12" s="2">
        <f>C8</f>
        <v>14</v>
      </c>
      <c r="E12" s="2">
        <f>E8</f>
        <v>3</v>
      </c>
    </row>
    <row r="13" spans="1:6" ht="12.75" customHeight="1" x14ac:dyDescent="0.2">
      <c r="A13" s="3"/>
      <c r="B13" s="1" t="s">
        <v>30</v>
      </c>
      <c r="C13" s="2">
        <f>E9</f>
        <v>4</v>
      </c>
      <c r="D13" s="2">
        <f>D7</f>
        <v>3</v>
      </c>
      <c r="E13" s="2">
        <f>C7</f>
        <v>14</v>
      </c>
    </row>
    <row r="15" spans="1:6" ht="12.75" customHeight="1" x14ac:dyDescent="0.2">
      <c r="A15" s="1" t="s">
        <v>36</v>
      </c>
      <c r="B15" s="1" t="s">
        <v>29</v>
      </c>
      <c r="C15" s="1" t="s">
        <v>0</v>
      </c>
    </row>
  </sheetData>
  <mergeCells count="2">
    <mergeCell ref="A1:F1"/>
    <mergeCell ref="A2:F2"/>
  </mergeCells>
  <pageMargins left="0.75" right="0.75" top="1" bottom="1" header="0.5" footer="0.5"/>
  <pageSetup paperSize="9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tabSelected="1" topLeftCell="A15" zoomScaleNormal="100" workbookViewId="0">
      <selection activeCell="L42" sqref="L42"/>
    </sheetView>
  </sheetViews>
  <sheetFormatPr defaultColWidth="9.140625" defaultRowHeight="12.75" customHeight="1" x14ac:dyDescent="0.2"/>
  <cols>
    <col min="1" max="3" width="9.140625" customWidth="1"/>
    <col min="4" max="4" width="37.5703125" customWidth="1"/>
    <col min="5" max="5" width="19" customWidth="1"/>
    <col min="6" max="6" width="21" customWidth="1"/>
    <col min="7" max="7" width="9.140625" customWidth="1"/>
    <col min="8" max="8" width="27.5703125" customWidth="1"/>
    <col min="9" max="9" width="13.42578125" customWidth="1"/>
    <col min="10" max="10" width="9.140625" customWidth="1"/>
    <col min="11" max="11" width="3.7109375" customWidth="1"/>
    <col min="12" max="12" width="43.140625" customWidth="1"/>
    <col min="13" max="13" width="14.42578125" customWidth="1"/>
  </cols>
  <sheetData>
    <row r="1" spans="3:13" ht="12.75" customHeight="1" x14ac:dyDescent="0.2">
      <c r="D1" s="4"/>
      <c r="E1" s="4"/>
    </row>
    <row r="2" spans="3:13" ht="12.75" customHeight="1" x14ac:dyDescent="0.2">
      <c r="C2" s="5"/>
      <c r="D2" s="33" t="s">
        <v>15</v>
      </c>
      <c r="E2" s="34"/>
      <c r="F2" s="8"/>
      <c r="G2" s="4"/>
      <c r="H2" s="4"/>
      <c r="I2" s="4"/>
      <c r="J2" s="4"/>
      <c r="K2" s="4"/>
      <c r="L2" s="4"/>
    </row>
    <row r="3" spans="3:13" ht="111" customHeight="1" x14ac:dyDescent="0.2">
      <c r="C3" s="5"/>
      <c r="D3" s="31"/>
      <c r="E3" s="32"/>
      <c r="F3" s="6"/>
      <c r="G3" s="11"/>
      <c r="H3" s="7"/>
      <c r="I3" s="6"/>
      <c r="J3" s="11"/>
      <c r="K3" s="11"/>
      <c r="L3" s="7"/>
      <c r="M3" s="12"/>
    </row>
    <row r="4" spans="3:13" ht="12.75" customHeight="1" x14ac:dyDescent="0.2">
      <c r="D4" s="13"/>
      <c r="E4" s="14"/>
      <c r="H4" s="15"/>
      <c r="I4" s="12"/>
      <c r="L4" s="15"/>
      <c r="M4" s="12"/>
    </row>
    <row r="5" spans="3:13" ht="12.75" customHeight="1" x14ac:dyDescent="0.2">
      <c r="C5" s="5"/>
      <c r="D5" s="33" t="s">
        <v>13</v>
      </c>
      <c r="E5" s="34"/>
      <c r="F5" s="8"/>
      <c r="H5" s="15"/>
      <c r="I5" s="12"/>
      <c r="L5" s="15"/>
      <c r="M5" s="12"/>
    </row>
    <row r="6" spans="3:13" ht="70.5" customHeight="1" x14ac:dyDescent="0.2">
      <c r="C6" s="5"/>
      <c r="D6" s="31"/>
      <c r="E6" s="32"/>
      <c r="F6" s="16"/>
      <c r="G6" s="12"/>
      <c r="H6" s="15"/>
      <c r="I6" s="12"/>
      <c r="L6" s="15"/>
      <c r="M6" s="12"/>
    </row>
    <row r="7" spans="3:13" ht="12.75" customHeight="1" x14ac:dyDescent="0.2">
      <c r="D7" s="13"/>
      <c r="E7" s="14"/>
      <c r="F7" s="27"/>
      <c r="G7" s="12"/>
      <c r="H7" s="15"/>
      <c r="I7" s="12"/>
      <c r="L7" s="15"/>
      <c r="M7" s="12"/>
    </row>
    <row r="8" spans="3:13" ht="18.75" customHeight="1" x14ac:dyDescent="0.2">
      <c r="C8" s="5"/>
      <c r="D8" s="33" t="s">
        <v>32</v>
      </c>
      <c r="E8" s="34"/>
      <c r="F8" s="17"/>
      <c r="G8" s="12"/>
      <c r="H8" s="15"/>
      <c r="I8" s="12"/>
      <c r="L8" s="15"/>
      <c r="M8" s="12"/>
    </row>
    <row r="9" spans="3:13" ht="124.5" customHeight="1" x14ac:dyDescent="0.2">
      <c r="C9" s="5"/>
      <c r="D9" s="31"/>
      <c r="E9" s="32"/>
      <c r="F9" s="17"/>
      <c r="G9" s="12"/>
      <c r="H9" s="15"/>
      <c r="I9" s="12"/>
      <c r="L9" s="15"/>
      <c r="M9" s="12"/>
    </row>
    <row r="10" spans="3:13" ht="12.75" customHeight="1" x14ac:dyDescent="0.2">
      <c r="D10" s="13"/>
      <c r="E10" s="14"/>
      <c r="F10" s="27"/>
      <c r="G10" s="12"/>
      <c r="H10" s="10"/>
      <c r="I10" s="8"/>
      <c r="L10" s="15"/>
      <c r="M10" s="12"/>
    </row>
    <row r="11" spans="3:13" ht="12.75" customHeight="1" x14ac:dyDescent="0.2">
      <c r="C11" s="5"/>
      <c r="D11" s="33" t="s">
        <v>4</v>
      </c>
      <c r="E11" s="34"/>
      <c r="F11" s="18"/>
      <c r="G11" s="19"/>
      <c r="H11" s="35" t="s">
        <v>17</v>
      </c>
      <c r="I11" s="36"/>
      <c r="J11" s="8"/>
      <c r="L11" s="15"/>
      <c r="M11" s="12"/>
    </row>
    <row r="12" spans="3:13" ht="58.5" customHeight="1" x14ac:dyDescent="0.2">
      <c r="C12" s="5"/>
      <c r="D12" s="31"/>
      <c r="E12" s="32"/>
      <c r="F12" s="16"/>
      <c r="G12" s="16"/>
      <c r="H12" s="31"/>
      <c r="I12" s="32"/>
      <c r="J12" s="16"/>
      <c r="K12" s="12"/>
      <c r="L12" s="15"/>
      <c r="M12" s="12"/>
    </row>
    <row r="13" spans="3:13" ht="12.75" customHeight="1" x14ac:dyDescent="0.2">
      <c r="D13" s="13"/>
      <c r="E13" s="14"/>
      <c r="F13" s="27"/>
      <c r="G13" s="12"/>
      <c r="H13" s="7"/>
      <c r="I13" s="20"/>
      <c r="J13" s="15"/>
      <c r="K13" s="12"/>
      <c r="L13" s="15"/>
      <c r="M13" s="12"/>
    </row>
    <row r="14" spans="3:13" ht="12.75" customHeight="1" x14ac:dyDescent="0.2">
      <c r="C14" s="5"/>
      <c r="D14" s="33" t="s">
        <v>11</v>
      </c>
      <c r="E14" s="34"/>
      <c r="F14" s="17"/>
      <c r="G14" s="12"/>
      <c r="H14" s="15"/>
      <c r="I14" s="12"/>
      <c r="J14" s="15"/>
      <c r="K14" s="12"/>
      <c r="L14" s="15"/>
      <c r="M14" s="12"/>
    </row>
    <row r="15" spans="3:13" ht="121.5" customHeight="1" x14ac:dyDescent="0.2">
      <c r="C15" s="5"/>
      <c r="D15" s="31"/>
      <c r="E15" s="32"/>
      <c r="F15" s="17"/>
      <c r="G15" s="12"/>
      <c r="H15" s="15"/>
      <c r="I15" s="12"/>
      <c r="J15" s="15"/>
      <c r="K15" s="12"/>
      <c r="L15" s="15"/>
      <c r="M15" s="12"/>
    </row>
    <row r="16" spans="3:13" ht="12.75" customHeight="1" x14ac:dyDescent="0.2">
      <c r="D16" s="13"/>
      <c r="E16" s="14"/>
      <c r="F16" s="27"/>
      <c r="G16" s="12"/>
      <c r="H16" s="15"/>
      <c r="I16" s="12"/>
      <c r="J16" s="15"/>
      <c r="K16" s="12"/>
      <c r="L16" s="15"/>
      <c r="M16" s="12"/>
    </row>
    <row r="17" spans="1:13" ht="12.75" customHeight="1" x14ac:dyDescent="0.2">
      <c r="C17" s="5"/>
      <c r="D17" s="33" t="s">
        <v>3</v>
      </c>
      <c r="E17" s="34"/>
      <c r="F17" s="18"/>
      <c r="G17" s="12"/>
      <c r="H17" s="15"/>
      <c r="I17" s="12"/>
      <c r="J17" s="15"/>
      <c r="K17" s="12"/>
      <c r="L17" s="15"/>
      <c r="M17" s="12"/>
    </row>
    <row r="18" spans="1:13" ht="55.5" customHeight="1" x14ac:dyDescent="0.2">
      <c r="C18" s="5"/>
      <c r="D18" s="31"/>
      <c r="E18" s="32"/>
      <c r="F18" s="20"/>
      <c r="H18" s="15"/>
      <c r="I18" s="12"/>
      <c r="J18" s="15"/>
      <c r="K18" s="12"/>
      <c r="L18" s="15"/>
      <c r="M18" s="12"/>
    </row>
    <row r="19" spans="1:13" ht="12.75" customHeight="1" x14ac:dyDescent="0.2">
      <c r="D19" s="13"/>
      <c r="E19" s="14"/>
      <c r="H19" s="10"/>
      <c r="I19" s="8"/>
      <c r="J19" s="15"/>
      <c r="K19" s="12"/>
      <c r="L19" s="15"/>
      <c r="M19" s="12"/>
    </row>
    <row r="20" spans="1:13" ht="12.75" customHeight="1" x14ac:dyDescent="0.2">
      <c r="C20" s="5"/>
      <c r="D20" s="33" t="s">
        <v>7</v>
      </c>
      <c r="E20" s="34"/>
      <c r="F20" s="38" t="s">
        <v>34</v>
      </c>
      <c r="G20" s="39"/>
      <c r="H20" s="35" t="s">
        <v>1</v>
      </c>
      <c r="I20" s="36"/>
      <c r="J20" s="17"/>
      <c r="K20" s="12"/>
      <c r="L20" s="15"/>
      <c r="M20" s="12"/>
    </row>
    <row r="21" spans="1:13" ht="114" customHeight="1" x14ac:dyDescent="0.2">
      <c r="C21" s="5"/>
      <c r="D21" s="31"/>
      <c r="E21" s="37"/>
      <c r="F21" s="38"/>
      <c r="G21" s="39"/>
      <c r="H21" s="31"/>
      <c r="I21" s="32"/>
      <c r="J21" s="17"/>
      <c r="K21" s="12"/>
      <c r="L21" s="15"/>
      <c r="M21" s="12"/>
    </row>
    <row r="22" spans="1:13" ht="12.75" customHeight="1" x14ac:dyDescent="0.2">
      <c r="D22" s="13"/>
      <c r="E22" s="14"/>
      <c r="H22" s="21"/>
      <c r="I22" s="21"/>
      <c r="J22" s="15"/>
      <c r="K22" s="12"/>
      <c r="L22" s="10"/>
      <c r="M22" s="8"/>
    </row>
    <row r="23" spans="1:13" ht="12.75" customHeight="1" x14ac:dyDescent="0.2">
      <c r="C23" s="5"/>
      <c r="D23" s="33" t="s">
        <v>10</v>
      </c>
      <c r="E23" s="34"/>
      <c r="F23" s="9"/>
      <c r="G23" s="22"/>
      <c r="H23" s="22"/>
      <c r="I23" s="22"/>
      <c r="J23" s="10"/>
      <c r="K23" s="18"/>
      <c r="L23" s="35" t="s">
        <v>23</v>
      </c>
      <c r="M23" s="36"/>
    </row>
    <row r="24" spans="1:13" ht="113.25" customHeight="1" x14ac:dyDescent="0.2">
      <c r="C24" s="5"/>
      <c r="D24" s="31"/>
      <c r="E24" s="32"/>
      <c r="F24" s="28"/>
      <c r="G24" s="11"/>
      <c r="H24" s="11"/>
      <c r="I24" s="11"/>
      <c r="J24" s="7"/>
      <c r="K24" s="23"/>
      <c r="L24" s="31"/>
      <c r="M24" s="32"/>
    </row>
    <row r="25" spans="1:13" ht="12.75" customHeight="1" x14ac:dyDescent="0.2">
      <c r="D25" s="13"/>
      <c r="E25" s="14"/>
      <c r="J25" s="15"/>
      <c r="K25" s="12"/>
      <c r="L25" s="7"/>
      <c r="M25" s="20"/>
    </row>
    <row r="26" spans="1:13" ht="12.75" customHeight="1" x14ac:dyDescent="0.2">
      <c r="B26" s="4"/>
      <c r="C26" s="24"/>
      <c r="D26" s="35" t="s">
        <v>19</v>
      </c>
      <c r="E26" s="36"/>
      <c r="F26" s="12"/>
      <c r="J26" s="15"/>
      <c r="K26" s="12"/>
      <c r="L26" s="15"/>
      <c r="M26" s="12"/>
    </row>
    <row r="27" spans="1:13" ht="120" customHeight="1" x14ac:dyDescent="0.2">
      <c r="A27" s="5"/>
      <c r="B27" s="6"/>
      <c r="C27" s="7"/>
      <c r="D27" s="31"/>
      <c r="E27" s="32"/>
      <c r="F27" s="12"/>
      <c r="J27" s="15"/>
      <c r="K27" s="12"/>
      <c r="L27" s="15"/>
      <c r="M27" s="12"/>
    </row>
    <row r="28" spans="1:13" ht="12.75" customHeight="1" x14ac:dyDescent="0.2">
      <c r="A28" s="24"/>
      <c r="B28" s="9"/>
      <c r="D28" s="13"/>
      <c r="E28" s="14"/>
      <c r="J28" s="15"/>
      <c r="K28" s="12"/>
      <c r="L28" s="15"/>
      <c r="M28" s="12"/>
    </row>
    <row r="29" spans="1:13" x14ac:dyDescent="0.2">
      <c r="A29" s="35" t="s">
        <v>35</v>
      </c>
      <c r="B29" s="36"/>
      <c r="C29" s="25"/>
      <c r="D29" s="33" t="s">
        <v>16</v>
      </c>
      <c r="E29" s="34"/>
      <c r="F29" s="9"/>
      <c r="G29" s="22"/>
      <c r="H29" s="22"/>
      <c r="I29" s="22"/>
      <c r="J29" s="10"/>
      <c r="K29" s="12"/>
      <c r="L29" s="15"/>
      <c r="M29" s="12"/>
    </row>
    <row r="30" spans="1:13" ht="69.75" customHeight="1" x14ac:dyDescent="0.2">
      <c r="A30" s="31"/>
      <c r="B30" s="32"/>
      <c r="C30" s="25"/>
      <c r="D30" s="31"/>
      <c r="E30" s="32"/>
      <c r="F30" s="20"/>
      <c r="G30" s="21"/>
      <c r="H30" s="21"/>
      <c r="I30" s="21"/>
      <c r="J30" s="21"/>
      <c r="L30" s="15"/>
      <c r="M30" s="12"/>
    </row>
    <row r="31" spans="1:13" x14ac:dyDescent="0.2">
      <c r="A31" s="13"/>
      <c r="B31" s="14"/>
      <c r="D31" s="13"/>
      <c r="E31" s="14"/>
      <c r="L31" s="10"/>
      <c r="M31" s="8"/>
    </row>
    <row r="32" spans="1:13" x14ac:dyDescent="0.2">
      <c r="A32" s="33" t="s">
        <v>12</v>
      </c>
      <c r="B32" s="34"/>
      <c r="C32" s="17" t="s">
        <v>34</v>
      </c>
      <c r="D32" s="33" t="s">
        <v>12</v>
      </c>
      <c r="E32" s="34"/>
      <c r="F32" s="38" t="s">
        <v>33</v>
      </c>
      <c r="G32" s="40"/>
      <c r="H32" s="40"/>
      <c r="I32" s="40"/>
      <c r="J32" s="40"/>
      <c r="K32" s="39"/>
      <c r="L32" s="33" t="s">
        <v>12</v>
      </c>
      <c r="M32" s="34"/>
    </row>
    <row r="33" spans="1:13" ht="116.25" customHeight="1" x14ac:dyDescent="0.2">
      <c r="A33" s="41"/>
      <c r="B33" s="37"/>
      <c r="C33" s="17"/>
      <c r="D33" s="31"/>
      <c r="E33" s="37"/>
      <c r="F33" s="38"/>
      <c r="G33" s="40"/>
      <c r="H33" s="40"/>
      <c r="I33" s="40"/>
      <c r="J33" s="40"/>
      <c r="K33" s="39"/>
      <c r="L33" s="31"/>
      <c r="M33" s="32"/>
    </row>
    <row r="34" spans="1:13" x14ac:dyDescent="0.2">
      <c r="A34" s="21"/>
      <c r="B34" s="21"/>
      <c r="D34" s="13"/>
      <c r="E34" s="14"/>
      <c r="L34" s="21"/>
      <c r="M34" s="21"/>
    </row>
    <row r="35" spans="1:13" x14ac:dyDescent="0.2">
      <c r="C35" s="5"/>
      <c r="D35" s="35" t="s">
        <v>22</v>
      </c>
      <c r="E35" s="36"/>
      <c r="F35" s="12"/>
    </row>
    <row r="36" spans="1:13" x14ac:dyDescent="0.2">
      <c r="C36" s="5"/>
      <c r="D36" s="31"/>
      <c r="E36" s="32"/>
      <c r="F36" s="12"/>
    </row>
    <row r="38" spans="1:13" ht="24.75" customHeight="1" x14ac:dyDescent="0.2">
      <c r="E38" s="26"/>
      <c r="F38" s="26"/>
      <c r="H38" s="31" t="s">
        <v>37</v>
      </c>
      <c r="I38" s="37"/>
    </row>
  </sheetData>
  <mergeCells count="41">
    <mergeCell ref="L32:M32"/>
    <mergeCell ref="A33:B33"/>
    <mergeCell ref="D33:E33"/>
    <mergeCell ref="F33:K33"/>
    <mergeCell ref="L33:M33"/>
    <mergeCell ref="A32:B32"/>
    <mergeCell ref="D32:E32"/>
    <mergeCell ref="D35:E35"/>
    <mergeCell ref="H38:I38"/>
    <mergeCell ref="D36:E36"/>
    <mergeCell ref="F32:K32"/>
    <mergeCell ref="A29:B29"/>
    <mergeCell ref="D29:E29"/>
    <mergeCell ref="D27:E27"/>
    <mergeCell ref="A30:B30"/>
    <mergeCell ref="D30:E30"/>
    <mergeCell ref="D23:E23"/>
    <mergeCell ref="L23:M23"/>
    <mergeCell ref="D24:E24"/>
    <mergeCell ref="L24:M24"/>
    <mergeCell ref="D26:E26"/>
    <mergeCell ref="H20:I20"/>
    <mergeCell ref="D21:E21"/>
    <mergeCell ref="F21:G21"/>
    <mergeCell ref="H21:I21"/>
    <mergeCell ref="D11:E11"/>
    <mergeCell ref="H11:I11"/>
    <mergeCell ref="D12:E12"/>
    <mergeCell ref="H12:I12"/>
    <mergeCell ref="D14:E14"/>
    <mergeCell ref="D15:E15"/>
    <mergeCell ref="D17:E17"/>
    <mergeCell ref="D18:E18"/>
    <mergeCell ref="D20:E20"/>
    <mergeCell ref="F20:G20"/>
    <mergeCell ref="D9:E9"/>
    <mergeCell ref="D2:E2"/>
    <mergeCell ref="D3:E3"/>
    <mergeCell ref="D5:E5"/>
    <mergeCell ref="D6:E6"/>
    <mergeCell ref="D8:E8"/>
  </mergeCells>
  <pageMargins left="0.75" right="0.75" top="1" bottom="1" header="0.5" footer="0.5"/>
  <pageSetup paperSize="9" orientation="portrait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6"/>
  <sheetViews>
    <sheetView topLeftCell="A65" zoomScaleNormal="100" workbookViewId="0">
      <selection activeCell="F71" sqref="F71:G78"/>
    </sheetView>
  </sheetViews>
  <sheetFormatPr defaultColWidth="9.140625" defaultRowHeight="12.75" customHeight="1" x14ac:dyDescent="0.2"/>
  <cols>
    <col min="1" max="4" width="13.28515625" customWidth="1"/>
    <col min="5" max="6" width="9.140625" customWidth="1"/>
  </cols>
  <sheetData>
    <row r="1" spans="1:4" ht="12.75" customHeight="1" x14ac:dyDescent="0.2">
      <c r="A1">
        <v>1</v>
      </c>
      <c r="B1">
        <v>1</v>
      </c>
      <c r="C1">
        <v>1</v>
      </c>
    </row>
    <row r="2" spans="1:4" ht="12.75" customHeight="1" x14ac:dyDescent="0.2">
      <c r="A2">
        <v>-1</v>
      </c>
      <c r="B2">
        <v>1</v>
      </c>
      <c r="C2">
        <v>1</v>
      </c>
    </row>
    <row r="3" spans="1:4" ht="12.75" customHeight="1" x14ac:dyDescent="0.2">
      <c r="A3">
        <v>-1</v>
      </c>
      <c r="B3">
        <v>-1</v>
      </c>
      <c r="C3">
        <v>1</v>
      </c>
    </row>
    <row r="4" spans="1:4" ht="12.75" customHeight="1" x14ac:dyDescent="0.2">
      <c r="A4">
        <v>1</v>
      </c>
      <c r="B4">
        <v>-1</v>
      </c>
      <c r="C4">
        <v>1</v>
      </c>
    </row>
    <row r="5" spans="1:4" ht="12.75" customHeight="1" x14ac:dyDescent="0.2">
      <c r="A5">
        <v>1</v>
      </c>
      <c r="B5">
        <v>1</v>
      </c>
      <c r="C5">
        <v>-1</v>
      </c>
    </row>
    <row r="6" spans="1:4" ht="12.75" customHeight="1" x14ac:dyDescent="0.2">
      <c r="A6">
        <v>-1</v>
      </c>
      <c r="B6">
        <v>1</v>
      </c>
      <c r="C6">
        <v>-1</v>
      </c>
    </row>
    <row r="7" spans="1:4" ht="12.75" customHeight="1" x14ac:dyDescent="0.2">
      <c r="A7">
        <v>-1</v>
      </c>
      <c r="B7">
        <v>-1</v>
      </c>
      <c r="C7">
        <v>-1</v>
      </c>
    </row>
    <row r="8" spans="1:4" ht="12.75" customHeight="1" x14ac:dyDescent="0.2">
      <c r="A8">
        <v>1</v>
      </c>
      <c r="B8">
        <v>-1</v>
      </c>
      <c r="C8">
        <v>-1</v>
      </c>
    </row>
    <row r="10" spans="1:4" ht="12.75" customHeight="1" x14ac:dyDescent="0.2">
      <c r="A10">
        <v>0.99387530000000002</v>
      </c>
      <c r="B10">
        <v>9.1113749999999993E-2</v>
      </c>
      <c r="C10">
        <v>-6.2531719999999999E-2</v>
      </c>
      <c r="D10">
        <v>0</v>
      </c>
    </row>
    <row r="11" spans="1:4" ht="12.75" customHeight="1" x14ac:dyDescent="0.2">
      <c r="A11">
        <v>-6.2531719999999999E-2</v>
      </c>
      <c r="B11">
        <v>0.93024620000000002</v>
      </c>
      <c r="C11">
        <v>0.36156850000000001</v>
      </c>
      <c r="D11">
        <v>0</v>
      </c>
    </row>
    <row r="12" spans="1:4" ht="12.75" customHeight="1" x14ac:dyDescent="0.2">
      <c r="A12">
        <v>9.1113749999999993E-2</v>
      </c>
      <c r="B12">
        <v>-0.35544379999999998</v>
      </c>
      <c r="C12">
        <v>0.93024620000000002</v>
      </c>
      <c r="D12">
        <v>0</v>
      </c>
    </row>
    <row r="13" spans="1:4" ht="12.75" customHeight="1" x14ac:dyDescent="0.2">
      <c r="A13">
        <v>0</v>
      </c>
      <c r="B13">
        <v>0</v>
      </c>
      <c r="C13">
        <v>0</v>
      </c>
      <c r="D13">
        <v>1</v>
      </c>
    </row>
    <row r="15" spans="1:4" ht="12.75" customHeight="1" x14ac:dyDescent="0.2">
      <c r="A15">
        <v>1.0224569999999999</v>
      </c>
      <c r="B15">
        <v>1.2292829999999999</v>
      </c>
      <c r="C15">
        <v>0.66591619999999996</v>
      </c>
    </row>
    <row r="16" spans="1:4" ht="12.75" customHeight="1" x14ac:dyDescent="0.2">
      <c r="A16">
        <v>-0.96529319999999996</v>
      </c>
      <c r="B16">
        <v>1.354347</v>
      </c>
      <c r="C16">
        <v>0.48368870000000003</v>
      </c>
    </row>
    <row r="17" spans="1:4" ht="12.75" customHeight="1" x14ac:dyDescent="0.2">
      <c r="A17">
        <v>-1.147521</v>
      </c>
      <c r="B17">
        <v>-0.50614599999999998</v>
      </c>
      <c r="C17">
        <v>1.1945760000000001</v>
      </c>
    </row>
    <row r="18" spans="1:4" ht="12.75" customHeight="1" x14ac:dyDescent="0.2">
      <c r="A18">
        <v>0.84022980000000003</v>
      </c>
      <c r="B18">
        <v>-0.63120940000000003</v>
      </c>
      <c r="C18">
        <v>1.3768039999999999</v>
      </c>
    </row>
    <row r="19" spans="1:4" ht="12.75" customHeight="1" x14ac:dyDescent="0.2">
      <c r="A19">
        <v>1.147521</v>
      </c>
      <c r="B19">
        <v>0.50614599999999998</v>
      </c>
      <c r="C19">
        <v>-1.1945760000000001</v>
      </c>
    </row>
    <row r="20" spans="1:4" ht="12.75" customHeight="1" x14ac:dyDescent="0.2">
      <c r="A20">
        <v>-0.84022980000000003</v>
      </c>
      <c r="B20">
        <v>0.63120940000000003</v>
      </c>
      <c r="C20">
        <v>-1.3768039999999999</v>
      </c>
    </row>
    <row r="21" spans="1:4" ht="12.75" customHeight="1" x14ac:dyDescent="0.2">
      <c r="A21">
        <v>-1.0224569999999999</v>
      </c>
      <c r="B21">
        <v>-1.2292829999999999</v>
      </c>
      <c r="C21">
        <v>-0.66591619999999996</v>
      </c>
    </row>
    <row r="22" spans="1:4" ht="12.75" customHeight="1" x14ac:dyDescent="0.2">
      <c r="A22">
        <v>0.96529319999999996</v>
      </c>
      <c r="B22">
        <v>-1.354347</v>
      </c>
      <c r="C22">
        <v>-0.48368870000000003</v>
      </c>
    </row>
    <row r="24" spans="1:4" ht="12.75" customHeight="1" x14ac:dyDescent="0.2">
      <c r="A24">
        <v>14</v>
      </c>
      <c r="B24">
        <v>0</v>
      </c>
      <c r="C24">
        <v>0</v>
      </c>
      <c r="D24">
        <v>0</v>
      </c>
    </row>
    <row r="25" spans="1:4" ht="12.75" customHeight="1" x14ac:dyDescent="0.2">
      <c r="A25">
        <v>0</v>
      </c>
      <c r="B25">
        <v>4</v>
      </c>
      <c r="C25">
        <v>0</v>
      </c>
      <c r="D25">
        <v>0</v>
      </c>
    </row>
    <row r="26" spans="1:4" ht="12.75" customHeight="1" x14ac:dyDescent="0.2">
      <c r="A26">
        <v>0</v>
      </c>
      <c r="B26">
        <v>0</v>
      </c>
      <c r="C26">
        <v>3</v>
      </c>
      <c r="D26">
        <v>0</v>
      </c>
    </row>
    <row r="27" spans="1:4" ht="12.75" customHeight="1" x14ac:dyDescent="0.2">
      <c r="A27">
        <v>0</v>
      </c>
      <c r="B27">
        <v>0</v>
      </c>
      <c r="C27">
        <v>0</v>
      </c>
      <c r="D27">
        <v>1</v>
      </c>
    </row>
    <row r="29" spans="1:4" ht="12.75" customHeight="1" x14ac:dyDescent="0.2">
      <c r="A29">
        <v>14.314399999999999</v>
      </c>
      <c r="B29">
        <v>4.9171319999999996</v>
      </c>
      <c r="C29">
        <v>1.997749</v>
      </c>
    </row>
    <row r="30" spans="1:4" ht="12.75" customHeight="1" x14ac:dyDescent="0.2">
      <c r="A30">
        <v>-13.514099999999999</v>
      </c>
      <c r="B30">
        <v>5.4173859999999996</v>
      </c>
      <c r="C30">
        <v>1.451066</v>
      </c>
    </row>
    <row r="31" spans="1:4" ht="12.75" customHeight="1" x14ac:dyDescent="0.2">
      <c r="A31">
        <v>-16.065290000000001</v>
      </c>
      <c r="B31">
        <v>-2.0245839999999999</v>
      </c>
      <c r="C31">
        <v>3.5837289999999999</v>
      </c>
    </row>
    <row r="32" spans="1:4" ht="12.75" customHeight="1" x14ac:dyDescent="0.2">
      <c r="A32">
        <v>11.76322</v>
      </c>
      <c r="B32">
        <v>-2.5248379999999999</v>
      </c>
      <c r="C32">
        <v>4.1304109999999996</v>
      </c>
    </row>
    <row r="33" spans="1:4" ht="12.75" customHeight="1" x14ac:dyDescent="0.2">
      <c r="A33">
        <v>16.065290000000001</v>
      </c>
      <c r="B33">
        <v>2.0245839999999999</v>
      </c>
      <c r="C33">
        <v>-3.5837289999999999</v>
      </c>
    </row>
    <row r="34" spans="1:4" ht="12.75" customHeight="1" x14ac:dyDescent="0.2">
      <c r="A34">
        <v>-11.76322</v>
      </c>
      <c r="B34">
        <v>2.5248379999999999</v>
      </c>
      <c r="C34">
        <v>-4.1304109999999996</v>
      </c>
    </row>
    <row r="35" spans="1:4" ht="12.75" customHeight="1" x14ac:dyDescent="0.2">
      <c r="A35">
        <v>-14.314399999999999</v>
      </c>
      <c r="B35">
        <v>-4.9171319999999996</v>
      </c>
      <c r="C35">
        <v>-1.997749</v>
      </c>
    </row>
    <row r="36" spans="1:4" ht="12.75" customHeight="1" x14ac:dyDescent="0.2">
      <c r="A36">
        <v>13.514099999999999</v>
      </c>
      <c r="B36">
        <v>-5.4173859999999996</v>
      </c>
      <c r="C36">
        <v>-1.451066</v>
      </c>
    </row>
    <row r="38" spans="1:4" ht="12.75" customHeight="1" x14ac:dyDescent="0.2">
      <c r="A38">
        <v>1</v>
      </c>
      <c r="B38">
        <v>0</v>
      </c>
      <c r="C38">
        <v>0</v>
      </c>
      <c r="D38">
        <v>3</v>
      </c>
    </row>
    <row r="39" spans="1:4" ht="12.75" customHeight="1" x14ac:dyDescent="0.2">
      <c r="A39">
        <v>0</v>
      </c>
      <c r="B39">
        <v>1</v>
      </c>
      <c r="C39">
        <v>0</v>
      </c>
      <c r="D39">
        <v>-3</v>
      </c>
    </row>
    <row r="40" spans="1:4" ht="12.75" customHeight="1" x14ac:dyDescent="0.2">
      <c r="A40">
        <v>0</v>
      </c>
      <c r="B40">
        <v>0</v>
      </c>
      <c r="C40">
        <v>1</v>
      </c>
      <c r="D40">
        <v>4</v>
      </c>
    </row>
    <row r="41" spans="1:4" ht="12.75" customHeight="1" x14ac:dyDescent="0.2">
      <c r="A41">
        <v>0</v>
      </c>
      <c r="B41">
        <v>0</v>
      </c>
      <c r="C41">
        <v>0</v>
      </c>
      <c r="D41">
        <v>1</v>
      </c>
    </row>
    <row r="43" spans="1:4" ht="12.75" customHeight="1" x14ac:dyDescent="0.2">
      <c r="A43">
        <v>17.314399999999999</v>
      </c>
      <c r="B43">
        <v>1.9171320000000001</v>
      </c>
      <c r="C43">
        <v>5.9977479999999996</v>
      </c>
    </row>
    <row r="44" spans="1:4" ht="12.75" customHeight="1" x14ac:dyDescent="0.2">
      <c r="A44">
        <v>-10.514099999999999</v>
      </c>
      <c r="B44">
        <v>2.417386</v>
      </c>
      <c r="C44">
        <v>5.451066</v>
      </c>
    </row>
    <row r="45" spans="1:4" ht="12.75" customHeight="1" x14ac:dyDescent="0.2">
      <c r="A45">
        <v>-13.065289999999999</v>
      </c>
      <c r="B45">
        <v>-5.0245839999999999</v>
      </c>
      <c r="C45">
        <v>7.5837289999999999</v>
      </c>
    </row>
    <row r="46" spans="1:4" ht="12.75" customHeight="1" x14ac:dyDescent="0.2">
      <c r="A46">
        <v>14.76322</v>
      </c>
      <c r="B46">
        <v>-5.5248369999999998</v>
      </c>
      <c r="C46">
        <v>8.1304110000000005</v>
      </c>
    </row>
    <row r="47" spans="1:4" ht="12.75" customHeight="1" x14ac:dyDescent="0.2">
      <c r="A47">
        <v>19.065290000000001</v>
      </c>
      <c r="B47">
        <v>-0.9754159</v>
      </c>
      <c r="C47">
        <v>0.41627120000000001</v>
      </c>
    </row>
    <row r="48" spans="1:4" ht="12.75" customHeight="1" x14ac:dyDescent="0.2">
      <c r="A48">
        <v>-8.7632169999999991</v>
      </c>
      <c r="B48">
        <v>-0.47516229999999998</v>
      </c>
      <c r="C48">
        <v>-0.1304111</v>
      </c>
    </row>
    <row r="49" spans="1:4" ht="12.75" customHeight="1" x14ac:dyDescent="0.2">
      <c r="A49">
        <v>-11.314399999999999</v>
      </c>
      <c r="B49">
        <v>-7.9171319999999996</v>
      </c>
      <c r="C49">
        <v>2.0022509999999998</v>
      </c>
    </row>
    <row r="50" spans="1:4" ht="12.75" customHeight="1" x14ac:dyDescent="0.2">
      <c r="A50">
        <v>16.514099999999999</v>
      </c>
      <c r="B50">
        <v>-8.4173860000000005</v>
      </c>
      <c r="C50">
        <v>2.548934</v>
      </c>
    </row>
    <row r="52" spans="1:4" ht="12.75" customHeight="1" x14ac:dyDescent="0.2">
      <c r="A52">
        <v>13.914249999999999</v>
      </c>
      <c r="B52">
        <v>1.275593</v>
      </c>
      <c r="C52">
        <v>-0.87544409999999995</v>
      </c>
      <c r="D52">
        <v>3</v>
      </c>
    </row>
    <row r="53" spans="1:4" ht="12.75" customHeight="1" x14ac:dyDescent="0.2">
      <c r="A53">
        <v>-0.25012689999999999</v>
      </c>
      <c r="B53">
        <v>3.7209850000000002</v>
      </c>
      <c r="C53">
        <v>1.4462740000000001</v>
      </c>
      <c r="D53">
        <v>-3</v>
      </c>
    </row>
    <row r="54" spans="1:4" ht="12.75" customHeight="1" x14ac:dyDescent="0.2">
      <c r="A54">
        <v>0.27334130000000001</v>
      </c>
      <c r="B54">
        <v>-1.0663309999999999</v>
      </c>
      <c r="C54">
        <v>2.7907389999999999</v>
      </c>
      <c r="D54">
        <v>4</v>
      </c>
    </row>
    <row r="55" spans="1:4" ht="12.75" customHeight="1" x14ac:dyDescent="0.2">
      <c r="A55">
        <v>0</v>
      </c>
      <c r="B55">
        <v>0</v>
      </c>
      <c r="C55">
        <v>0</v>
      </c>
      <c r="D55">
        <v>1</v>
      </c>
    </row>
    <row r="57" spans="1:4" ht="12.75" customHeight="1" x14ac:dyDescent="0.2">
      <c r="A57">
        <v>17.314399999999999</v>
      </c>
      <c r="B57">
        <v>1.9171320000000001</v>
      </c>
      <c r="C57">
        <v>5.9977479999999996</v>
      </c>
    </row>
    <row r="58" spans="1:4" ht="12.75" customHeight="1" x14ac:dyDescent="0.2">
      <c r="A58">
        <v>-10.514099999999999</v>
      </c>
      <c r="B58">
        <v>2.417386</v>
      </c>
      <c r="C58">
        <v>5.451066</v>
      </c>
    </row>
    <row r="59" spans="1:4" ht="12.75" customHeight="1" x14ac:dyDescent="0.2">
      <c r="A59">
        <v>-13.065289999999999</v>
      </c>
      <c r="B59">
        <v>-5.0245839999999999</v>
      </c>
      <c r="C59">
        <v>7.5837289999999999</v>
      </c>
    </row>
    <row r="60" spans="1:4" ht="12.75" customHeight="1" x14ac:dyDescent="0.2">
      <c r="A60">
        <v>14.76322</v>
      </c>
      <c r="B60">
        <v>-5.5248379999999999</v>
      </c>
      <c r="C60">
        <v>8.1304110000000005</v>
      </c>
    </row>
    <row r="61" spans="1:4" ht="12.75" customHeight="1" x14ac:dyDescent="0.2">
      <c r="A61">
        <v>19.065290000000001</v>
      </c>
      <c r="B61">
        <v>-0.9754159</v>
      </c>
      <c r="C61">
        <v>0.41627130000000001</v>
      </c>
    </row>
    <row r="62" spans="1:4" ht="12.75" customHeight="1" x14ac:dyDescent="0.2">
      <c r="A62">
        <v>-8.7632169999999991</v>
      </c>
      <c r="B62">
        <v>-0.47516219999999998</v>
      </c>
      <c r="C62">
        <v>-0.1304112</v>
      </c>
    </row>
    <row r="63" spans="1:4" ht="12.75" customHeight="1" x14ac:dyDescent="0.2">
      <c r="A63">
        <v>-11.314399999999999</v>
      </c>
      <c r="B63">
        <v>-7.9171319999999996</v>
      </c>
      <c r="C63">
        <v>2.0022519999999999</v>
      </c>
    </row>
    <row r="64" spans="1:4" ht="12.75" customHeight="1" x14ac:dyDescent="0.2">
      <c r="A64">
        <v>16.514099999999999</v>
      </c>
      <c r="B64">
        <v>-8.4173860000000005</v>
      </c>
      <c r="C64">
        <v>2.548934</v>
      </c>
    </row>
    <row r="66" spans="1:7" ht="12.75" customHeight="1" x14ac:dyDescent="0.2">
      <c r="A66">
        <v>-0.9630725</v>
      </c>
      <c r="B66">
        <v>0.10322000000000001</v>
      </c>
      <c r="C66">
        <v>-0.24867010000000001</v>
      </c>
      <c r="D66">
        <v>-16</v>
      </c>
    </row>
    <row r="67" spans="1:7" ht="12.75" customHeight="1" x14ac:dyDescent="0.2">
      <c r="A67">
        <v>6.6165260000000004E-2</v>
      </c>
      <c r="B67">
        <v>0.9860044</v>
      </c>
      <c r="C67">
        <v>0.15302769999999999</v>
      </c>
      <c r="D67">
        <v>-6</v>
      </c>
    </row>
    <row r="68" spans="1:7" ht="12.75" customHeight="1" x14ac:dyDescent="0.2">
      <c r="A68">
        <v>0.26098529999999998</v>
      </c>
      <c r="B68">
        <v>0.1309235</v>
      </c>
      <c r="C68">
        <v>-0.95642329999999998</v>
      </c>
      <c r="D68">
        <v>-53</v>
      </c>
    </row>
    <row r="69" spans="1:7" ht="12.75" customHeight="1" x14ac:dyDescent="0.2">
      <c r="A69">
        <v>0</v>
      </c>
      <c r="B69">
        <v>0</v>
      </c>
      <c r="C69">
        <v>0</v>
      </c>
      <c r="D69">
        <v>1</v>
      </c>
    </row>
    <row r="71" spans="1:7" ht="12.75" customHeight="1" x14ac:dyDescent="0.2">
      <c r="A71">
        <v>-33.968600000000002</v>
      </c>
      <c r="B71">
        <v>-2.0462660000000001</v>
      </c>
      <c r="C71">
        <v>-53.96658</v>
      </c>
      <c r="F71">
        <f>A71/-C71</f>
        <v>-0.62943770014701694</v>
      </c>
      <c r="G71">
        <f>B71/-C71</f>
        <v>-3.7917281398969514E-2</v>
      </c>
    </row>
    <row r="72" spans="1:7" ht="12.75" customHeight="1" x14ac:dyDescent="0.2">
      <c r="A72">
        <v>-6.9801489999999999</v>
      </c>
      <c r="B72">
        <v>-3.477951</v>
      </c>
      <c r="C72">
        <v>-60.641060000000003</v>
      </c>
      <c r="F72">
        <f t="shared" ref="F72:F78" si="0">A72/-C72</f>
        <v>-0.11510598594417709</v>
      </c>
      <c r="G72">
        <f t="shared" ref="G72:G78" si="1">B72/-C72</f>
        <v>-5.7353070675215764E-2</v>
      </c>
    </row>
    <row r="73" spans="1:7" ht="12.75" customHeight="1" x14ac:dyDescent="0.2">
      <c r="A73">
        <v>-5.8216619999999999</v>
      </c>
      <c r="B73">
        <v>-10.65821</v>
      </c>
      <c r="C73">
        <v>-64.320939999999993</v>
      </c>
      <c r="F73">
        <f t="shared" si="0"/>
        <v>-9.0509591433209788E-2</v>
      </c>
      <c r="G73">
        <f t="shared" si="1"/>
        <v>-0.16570357958077109</v>
      </c>
    </row>
    <row r="74" spans="1:7" ht="12.75" customHeight="1" x14ac:dyDescent="0.2">
      <c r="A74">
        <v>-32.810110000000002</v>
      </c>
      <c r="B74">
        <v>-9.2265239999999995</v>
      </c>
      <c r="C74">
        <v>-57.646459999999998</v>
      </c>
      <c r="F74">
        <f t="shared" si="0"/>
        <v>-0.56916088169160783</v>
      </c>
      <c r="G74">
        <f t="shared" si="1"/>
        <v>-0.16005360953647457</v>
      </c>
    </row>
    <row r="75" spans="1:7" ht="12.75" customHeight="1" x14ac:dyDescent="0.2">
      <c r="A75">
        <v>-34.565449999999998</v>
      </c>
      <c r="B75">
        <v>-5.636603</v>
      </c>
      <c r="C75">
        <v>-48.550080000000001</v>
      </c>
      <c r="F75">
        <f t="shared" si="0"/>
        <v>-0.71195454260837465</v>
      </c>
      <c r="G75">
        <f t="shared" si="1"/>
        <v>-0.11609873763338804</v>
      </c>
    </row>
    <row r="76" spans="1:7" ht="12.75" customHeight="1" x14ac:dyDescent="0.2">
      <c r="A76">
        <v>-7.5770030000000004</v>
      </c>
      <c r="B76">
        <v>-7.068289</v>
      </c>
      <c r="C76">
        <v>-55.224550000000001</v>
      </c>
      <c r="F76">
        <f t="shared" si="0"/>
        <v>-0.13720352633022814</v>
      </c>
      <c r="G76">
        <f t="shared" si="1"/>
        <v>-0.1279917898833037</v>
      </c>
    </row>
    <row r="77" spans="1:7" ht="12.75" customHeight="1" x14ac:dyDescent="0.2">
      <c r="A77">
        <v>-6.4185169999999996</v>
      </c>
      <c r="B77">
        <v>-14.24855</v>
      </c>
      <c r="C77">
        <v>-58.904429999999998</v>
      </c>
      <c r="F77">
        <f t="shared" si="0"/>
        <v>-0.10896492844426132</v>
      </c>
      <c r="G77">
        <f t="shared" si="1"/>
        <v>-0.24189267258846237</v>
      </c>
    </row>
    <row r="78" spans="1:7" ht="12.75" customHeight="1" x14ac:dyDescent="0.2">
      <c r="A78">
        <v>-33.406970000000001</v>
      </c>
      <c r="B78">
        <v>-12.81686</v>
      </c>
      <c r="C78">
        <v>-52.229950000000002</v>
      </c>
      <c r="F78">
        <f t="shared" si="0"/>
        <v>-0.63961328701252829</v>
      </c>
      <c r="G78">
        <f t="shared" si="1"/>
        <v>-0.24539292111135469</v>
      </c>
    </row>
    <row r="80" spans="1:7" ht="12.75" customHeight="1" x14ac:dyDescent="0.2">
      <c r="A80">
        <v>1.508883</v>
      </c>
      <c r="B80">
        <v>0</v>
      </c>
      <c r="C80">
        <v>0</v>
      </c>
      <c r="D80">
        <v>0</v>
      </c>
    </row>
    <row r="81" spans="1:4" ht="12.75" customHeight="1" x14ac:dyDescent="0.2">
      <c r="A81">
        <v>0</v>
      </c>
      <c r="B81">
        <v>2.4142130000000002</v>
      </c>
      <c r="C81">
        <v>0</v>
      </c>
      <c r="D81">
        <v>0</v>
      </c>
    </row>
    <row r="82" spans="1:4" ht="12.75" customHeight="1" x14ac:dyDescent="0.2">
      <c r="A82">
        <v>0</v>
      </c>
      <c r="B82">
        <v>0</v>
      </c>
      <c r="C82">
        <v>-1.0020020000000001</v>
      </c>
      <c r="D82">
        <v>-2.0020020000000001</v>
      </c>
    </row>
    <row r="83" spans="1:4" ht="12.75" customHeight="1" x14ac:dyDescent="0.2">
      <c r="A83">
        <v>0</v>
      </c>
      <c r="B83">
        <v>0</v>
      </c>
      <c r="C83">
        <v>-1</v>
      </c>
      <c r="D83">
        <v>0</v>
      </c>
    </row>
    <row r="85" spans="1:4" ht="12.75" customHeight="1" x14ac:dyDescent="0.2">
      <c r="A85">
        <v>-51.254649999999998</v>
      </c>
      <c r="B85">
        <v>-4.9401219999999997</v>
      </c>
      <c r="C85">
        <v>52.072620000000001</v>
      </c>
    </row>
    <row r="86" spans="1:4" ht="12.75" customHeight="1" x14ac:dyDescent="0.2">
      <c r="A86">
        <v>-10.53223</v>
      </c>
      <c r="B86">
        <v>-8.3965160000000001</v>
      </c>
      <c r="C86">
        <v>58.760460000000002</v>
      </c>
    </row>
    <row r="87" spans="1:4" ht="12.75" customHeight="1" x14ac:dyDescent="0.2">
      <c r="A87">
        <v>-8.7842090000000006</v>
      </c>
      <c r="B87">
        <v>-25.731190000000002</v>
      </c>
      <c r="C87">
        <v>62.447710000000001</v>
      </c>
    </row>
    <row r="88" spans="1:4" ht="12.75" customHeight="1" x14ac:dyDescent="0.2">
      <c r="A88">
        <v>-49.506630000000001</v>
      </c>
      <c r="B88">
        <v>-22.274799999999999</v>
      </c>
      <c r="C88">
        <v>55.759869999999999</v>
      </c>
    </row>
    <row r="89" spans="1:4" ht="12.75" customHeight="1" x14ac:dyDescent="0.2">
      <c r="A89">
        <v>-52.155239999999999</v>
      </c>
      <c r="B89">
        <v>-13.60796</v>
      </c>
      <c r="C89">
        <v>46.645269999999996</v>
      </c>
    </row>
    <row r="90" spans="1:4" ht="12.75" customHeight="1" x14ac:dyDescent="0.2">
      <c r="A90">
        <v>-11.43281</v>
      </c>
      <c r="B90">
        <v>-17.064360000000001</v>
      </c>
      <c r="C90">
        <v>53.333109999999998</v>
      </c>
    </row>
    <row r="91" spans="1:4" ht="12.75" customHeight="1" x14ac:dyDescent="0.2">
      <c r="A91">
        <v>-9.6847930000000009</v>
      </c>
      <c r="B91">
        <v>-34.399039999999999</v>
      </c>
      <c r="C91">
        <v>57.020359999999997</v>
      </c>
    </row>
    <row r="92" spans="1:4" ht="12.75" customHeight="1" x14ac:dyDescent="0.2">
      <c r="A92">
        <v>-50.407220000000002</v>
      </c>
      <c r="B92">
        <v>-30.942640000000001</v>
      </c>
      <c r="C92">
        <v>50.332520000000002</v>
      </c>
    </row>
    <row r="94" spans="1:4" ht="12.75" customHeight="1" x14ac:dyDescent="0.2">
      <c r="A94">
        <v>-20.36121</v>
      </c>
      <c r="B94">
        <v>-0.87401070000000003</v>
      </c>
      <c r="C94">
        <v>0.45029200000000003</v>
      </c>
      <c r="D94">
        <v>-30.469719999999999</v>
      </c>
    </row>
    <row r="95" spans="1:4" ht="12.75" customHeight="1" x14ac:dyDescent="0.2">
      <c r="A95">
        <v>1.728197</v>
      </c>
      <c r="B95">
        <v>8.6673369999999998</v>
      </c>
      <c r="C95">
        <v>4.3339210000000001</v>
      </c>
      <c r="D95">
        <v>-19.66958</v>
      </c>
    </row>
    <row r="96" spans="1:4" ht="12.75" customHeight="1" x14ac:dyDescent="0.2">
      <c r="A96">
        <v>-3.3439199999999998</v>
      </c>
      <c r="B96">
        <v>-1.843623</v>
      </c>
      <c r="C96">
        <v>2.713676</v>
      </c>
      <c r="D96">
        <v>54.546489999999999</v>
      </c>
    </row>
    <row r="97" spans="1:7" ht="12.75" customHeight="1" x14ac:dyDescent="0.2">
      <c r="A97">
        <v>-3.3372380000000001</v>
      </c>
      <c r="B97">
        <v>-1.839939</v>
      </c>
      <c r="C97">
        <v>2.7082540000000002</v>
      </c>
      <c r="D97">
        <v>56.435510000000001</v>
      </c>
    </row>
    <row r="99" spans="1:7" ht="12.75" customHeight="1" x14ac:dyDescent="0.2">
      <c r="A99">
        <v>-51.254649999999998</v>
      </c>
      <c r="B99">
        <v>-4.9401229999999998</v>
      </c>
      <c r="C99">
        <v>52.072620000000001</v>
      </c>
      <c r="F99">
        <f>A99/C99</f>
        <v>-0.98429174487475368</v>
      </c>
      <c r="G99">
        <f>B99/C99</f>
        <v>-9.4869875954004229E-2</v>
      </c>
    </row>
    <row r="100" spans="1:7" ht="12.75" customHeight="1" x14ac:dyDescent="0.2">
      <c r="A100">
        <v>-10.53223</v>
      </c>
      <c r="B100">
        <v>-8.3965180000000004</v>
      </c>
      <c r="C100">
        <v>58.760460000000002</v>
      </c>
      <c r="F100">
        <f t="shared" ref="F100:F106" si="2">A100/C100</f>
        <v>-0.17924008763716281</v>
      </c>
      <c r="G100">
        <f t="shared" ref="G100:G106" si="3">B100/C100</f>
        <v>-0.14289401410404207</v>
      </c>
    </row>
    <row r="101" spans="1:7" ht="12.75" customHeight="1" x14ac:dyDescent="0.2">
      <c r="A101">
        <v>-8.7842079999999996</v>
      </c>
      <c r="B101">
        <v>-25.731190000000002</v>
      </c>
      <c r="C101">
        <v>62.447710000000001</v>
      </c>
      <c r="F101">
        <f t="shared" si="2"/>
        <v>-0.14066501397729395</v>
      </c>
      <c r="G101">
        <f t="shared" si="3"/>
        <v>-0.41204377230165851</v>
      </c>
    </row>
    <row r="102" spans="1:7" ht="12.75" customHeight="1" x14ac:dyDescent="0.2">
      <c r="A102">
        <v>-49.506630000000001</v>
      </c>
      <c r="B102">
        <v>-22.274799999999999</v>
      </c>
      <c r="C102">
        <v>55.759869999999999</v>
      </c>
      <c r="F102">
        <f t="shared" si="2"/>
        <v>-0.88785411443749784</v>
      </c>
      <c r="G102">
        <f t="shared" si="3"/>
        <v>-0.39947725846563126</v>
      </c>
    </row>
    <row r="103" spans="1:7" ht="12.75" customHeight="1" x14ac:dyDescent="0.2">
      <c r="A103">
        <v>-52.155239999999999</v>
      </c>
      <c r="B103">
        <v>-13.60796</v>
      </c>
      <c r="C103">
        <v>46.645269999999996</v>
      </c>
      <c r="F103">
        <f t="shared" si="2"/>
        <v>-1.1181249460020277</v>
      </c>
      <c r="G103">
        <f t="shared" si="3"/>
        <v>-0.29173290239289001</v>
      </c>
    </row>
    <row r="104" spans="1:7" ht="12.75" customHeight="1" x14ac:dyDescent="0.2">
      <c r="A104">
        <v>-11.43281</v>
      </c>
      <c r="B104">
        <v>-17.064360000000001</v>
      </c>
      <c r="C104">
        <v>53.333109999999998</v>
      </c>
      <c r="F104">
        <f t="shared" si="2"/>
        <v>-0.21436608515798161</v>
      </c>
      <c r="G104">
        <f t="shared" si="3"/>
        <v>-0.31995808982450119</v>
      </c>
    </row>
    <row r="105" spans="1:7" ht="12.75" customHeight="1" x14ac:dyDescent="0.2">
      <c r="A105">
        <v>-9.6847930000000009</v>
      </c>
      <c r="B105">
        <v>-34.399030000000003</v>
      </c>
      <c r="C105">
        <v>57.020359999999997</v>
      </c>
      <c r="F105">
        <f t="shared" si="2"/>
        <v>-0.16984798061604664</v>
      </c>
      <c r="G105">
        <f t="shared" si="3"/>
        <v>-0.60327626833643289</v>
      </c>
    </row>
    <row r="106" spans="1:7" ht="12.75" customHeight="1" x14ac:dyDescent="0.2">
      <c r="A106">
        <v>-50.407220000000002</v>
      </c>
      <c r="B106">
        <v>-30.942640000000001</v>
      </c>
      <c r="C106">
        <v>50.332520000000002</v>
      </c>
      <c r="F106">
        <f t="shared" si="2"/>
        <v>-1.0014841299422321</v>
      </c>
      <c r="G106">
        <f t="shared" si="3"/>
        <v>-0.6147643710269225</v>
      </c>
    </row>
  </sheetData>
  <pageMargins left="0.75" right="0.75" top="1" bottom="1" header="0.5" footer="0.5"/>
  <pageSetup paperSize="9"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Assignment generation</vt:lpstr>
      <vt:lpstr>Map of Assignment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</dc:creator>
  <cp:lastModifiedBy>Ryan M. Cosheril</cp:lastModifiedBy>
  <dcterms:created xsi:type="dcterms:W3CDTF">2011-10-19T09:55:01Z</dcterms:created>
  <dcterms:modified xsi:type="dcterms:W3CDTF">2019-09-26T08:55:25Z</dcterms:modified>
</cp:coreProperties>
</file>