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05"/>
  </bookViews>
  <sheets>
    <sheet name="Intel" sheetId="1" r:id="rId1"/>
    <sheet name="zhaoxin" sheetId="2" r:id="rId2"/>
    <sheet name="3A3000" sheetId="3" r:id="rId3"/>
    <sheet name="3A4000" sheetId="4" r:id="rId4"/>
    <sheet name="FT" sheetId="5" r:id="rId5"/>
    <sheet name="kunpeng" sheetId="6" r:id="rId6"/>
  </sheets>
  <calcPr calcId="144525"/>
</workbook>
</file>

<file path=xl/sharedStrings.xml><?xml version="1.0" encoding="utf-8"?>
<sst xmlns="http://schemas.openxmlformats.org/spreadsheetml/2006/main" count="511" uniqueCount="77">
  <si>
    <t>X86桌面</t>
  </si>
  <si>
    <t>整机品牌</t>
  </si>
  <si>
    <t>X86台式机（攀升）</t>
  </si>
  <si>
    <t>整机型号</t>
  </si>
  <si>
    <t>CPU型号</t>
  </si>
  <si>
    <t>Intel(R) Core(TM) i3-9100F CPU @ 3.60GHz (四核 / 四逻辑处理器)</t>
  </si>
  <si>
    <t>CPU最大缓存</t>
  </si>
  <si>
    <t>内存大小</t>
  </si>
  <si>
    <t>8GB(BLS8G4D30AESCK.M8FE DDR4 2400MHz (0.4ns))</t>
  </si>
  <si>
    <t>硬盘大小</t>
  </si>
  <si>
    <t>WDC WDS240G2G0A-00JH30 (240 GB)</t>
  </si>
  <si>
    <t>显卡</t>
  </si>
  <si>
    <t>Oland[Radeon HD 8570/R7 240/340 OEM]</t>
  </si>
  <si>
    <t>unixbench-Intel单核心-30轮结果</t>
  </si>
  <si>
    <t>测试项</t>
  </si>
  <si>
    <t>优势方向</t>
  </si>
  <si>
    <t>平均值</t>
  </si>
  <si>
    <t>最大值</t>
  </si>
  <si>
    <t>最小值</t>
  </si>
  <si>
    <t>差值</t>
  </si>
  <si>
    <t>最大波动</t>
  </si>
  <si>
    <t>最大值对比平均值</t>
  </si>
  <si>
    <t>最小值对比平均值</t>
  </si>
  <si>
    <t>Dhrystone 2 using register variables</t>
  </si>
  <si>
    <t>大</t>
  </si>
  <si>
    <t>Double-Precision Whetstone</t>
  </si>
  <si>
    <t>Execl Throughput</t>
  </si>
  <si>
    <t>File Copy 1024 bufsize 2000 maxblocks</t>
  </si>
  <si>
    <t>File Copy 256 bufsize 500 maxblocks</t>
  </si>
  <si>
    <t>File Copy 4096 bufsize 8000 maxblocks</t>
  </si>
  <si>
    <t>Pipe Throughput</t>
  </si>
  <si>
    <t>Pipe-based Context Switching</t>
  </si>
  <si>
    <t>Process Creation</t>
  </si>
  <si>
    <t>Shell Scripts 1 concurrent</t>
  </si>
  <si>
    <t>Shell Scripts 8 concurrent</t>
  </si>
  <si>
    <t>System Call Overhead</t>
  </si>
  <si>
    <t>System Benchmarks Index Score</t>
  </si>
  <si>
    <t>unixbench-Intel多核心-30轮结果</t>
  </si>
  <si>
    <t>兆芯桌面</t>
  </si>
  <si>
    <t>联想兆芯台式机（M630Z）</t>
  </si>
  <si>
    <t>兆芯6780A@ 8C 2.7G(八核 / 八逻辑处理器)</t>
  </si>
  <si>
    <t>8GB DDR4</t>
  </si>
  <si>
    <t>M2 nvme  (256 GB)</t>
  </si>
  <si>
    <t>A 卡Oland [Radeon HD 8570 / R7 240/340 / R520 OEM]</t>
  </si>
  <si>
    <t>unixbench-zhaoxin单核心-30轮结果</t>
  </si>
  <si>
    <t>unixbench-zhaoxin多核心-30轮结果</t>
  </si>
  <si>
    <t>设备信息</t>
  </si>
  <si>
    <t>龙芯3A3000桌面</t>
  </si>
  <si>
    <t>龙芯3A3000-天玥TR1171</t>
  </si>
  <si>
    <t>Loongson-3A R3 (Loongson-3A3000) @ 1450MHz (四核 / 四逻辑处理器)</t>
  </si>
  <si>
    <t>8GB</t>
  </si>
  <si>
    <t>WDC WD5000AZLX-60K2TA0（500 GB）</t>
  </si>
  <si>
    <t>Caicos [Radeon HD 6450/7450/8450 / R5 230 OEM]</t>
  </si>
  <si>
    <t>unixbench-3A3000单核心-30轮结果</t>
  </si>
  <si>
    <t>unixbench-3A3000多核心核心-30轮结果</t>
  </si>
  <si>
    <t>龙芯3A4000BE桌面</t>
  </si>
  <si>
    <t>联想开天龙芯3A4000台式机BE</t>
  </si>
  <si>
    <t>Loongson-3A R4 (Loongson-3A4000) (四 核 / 四 逻辑处理器)</t>
  </si>
  <si>
    <t>8GB(SCC08GU03H1F1C-26V DDR4 2133MHz (0.5ns))</t>
  </si>
  <si>
    <t>SAMSUNG MZVLB256HBHQ-000L7 (256 GB)</t>
  </si>
  <si>
    <t>DC (Display Controller)/Loongson Technology LLC Vivante GPU (Graphics Processing Unit)/Oland [Radeon HD 8570 / R7 240/340 / R520 OEM]</t>
  </si>
  <si>
    <t>unixbench-3A4000单核心-30轮结果</t>
  </si>
  <si>
    <t>unixbench-3A4000多核心核心-30轮结果</t>
  </si>
  <si>
    <t>飞腾桌面</t>
  </si>
  <si>
    <t>联想ARM飞腾2004</t>
  </si>
  <si>
    <t>FT2004 (四核 / 四逻辑处理器)</t>
  </si>
  <si>
    <t>8GB(6478545886 DDR4 2666MHz (0.4ns)</t>
  </si>
  <si>
    <t>Oland [Radeon HD 8570 / R7 240/340 / R520 OEM]</t>
  </si>
  <si>
    <t>unixbench-FT单核心-30轮结果</t>
  </si>
  <si>
    <t>unixbench-FT多核心-30轮结果</t>
  </si>
  <si>
    <t>鲲鹏桌面</t>
  </si>
  <si>
    <t>鲲鹏-百信-太行220E-M</t>
  </si>
  <si>
    <t>HUAWEI Kunpeng 920 (八核 / 八逻辑处理器)</t>
  </si>
  <si>
    <t>8G</t>
  </si>
  <si>
    <t>ST1000DM010-2EP102 (1.00 TB)/GG2ZT256S3C27 (256 GB)</t>
  </si>
  <si>
    <t>unixbench-kunpeng单核心-30轮结果</t>
  </si>
  <si>
    <t>unixbench-kunpeng多核心-30轮结果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</si>
</sst>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2"/>
      <name val="宋体"/>
      <charset val="134"/>
      <scheme val="minor"/>
    </font>
    <font>
      <sz val="10"/>
      <name val="宋体"/>
      <charset val="134"/>
      <scheme val="minor"/>
    </font>
    <font>
      <sz val="10"/>
      <name val="Microsoft YaHei"/>
      <charset val="134"/>
    </font>
    <font>
      <sz val="10"/>
      <name val="微软雅黑"/>
      <charset val="134"/>
    </font>
    <font>
      <sz val="10"/>
      <color theme="0"/>
      <name val="宋体"/>
      <charset val="134"/>
      <scheme val="minor"/>
    </font>
    <font>
      <sz val="9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name val="Microsoft YaHei"/>
      <charset val="134"/>
    </font>
    <font>
      <sz val="9"/>
      <name val="微软雅黑"/>
      <charset val="134"/>
    </font>
    <font>
      <sz val="9"/>
      <name val="宋体"/>
      <charset val="134"/>
    </font>
    <font>
      <sz val="9"/>
      <name val="Noto Sans CJK SC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000000"/>
      </left>
      <right style="thin">
        <color auto="true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true"/>
      </right>
      <top style="thin">
        <color rgb="FF000000"/>
      </top>
      <bottom style="thin">
        <color rgb="FF000000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32" borderId="0">
      <alignment vertical="center"/>
    </xf>
    <xf numFmtId="0" fontId="12" fillId="23" borderId="0">
      <alignment vertical="center"/>
    </xf>
    <xf numFmtId="0" fontId="13" fillId="14" borderId="0">
      <alignment vertical="center"/>
    </xf>
    <xf numFmtId="0" fontId="29" fillId="27" borderId="16">
      <alignment vertical="center"/>
    </xf>
    <xf numFmtId="0" fontId="12" fillId="25" borderId="0">
      <alignment vertical="center"/>
    </xf>
    <xf numFmtId="0" fontId="12" fillId="17" borderId="0">
      <alignment vertical="center"/>
    </xf>
    <xf numFmtId="44" fontId="15" fillId="0" borderId="0">
      <alignment vertical="center"/>
    </xf>
    <xf numFmtId="0" fontId="13" fillId="29" borderId="0">
      <alignment vertical="center"/>
    </xf>
    <xf numFmtId="9" fontId="15" fillId="0" borderId="0">
      <alignment vertical="center"/>
    </xf>
    <xf numFmtId="0" fontId="13" fillId="20" borderId="0">
      <alignment vertical="center"/>
    </xf>
    <xf numFmtId="0" fontId="13" fillId="28" borderId="0">
      <alignment vertical="center"/>
    </xf>
    <xf numFmtId="0" fontId="13" fillId="24" borderId="0">
      <alignment vertical="center"/>
    </xf>
    <xf numFmtId="0" fontId="13" fillId="7" borderId="0">
      <alignment vertical="center"/>
    </xf>
    <xf numFmtId="0" fontId="13" fillId="22" borderId="0">
      <alignment vertical="center"/>
    </xf>
    <xf numFmtId="0" fontId="19" fillId="12" borderId="16">
      <alignment vertical="center"/>
    </xf>
    <xf numFmtId="0" fontId="13" fillId="4" borderId="0">
      <alignment vertical="center"/>
    </xf>
    <xf numFmtId="0" fontId="27" fillId="19" borderId="0">
      <alignment vertical="center"/>
    </xf>
    <xf numFmtId="0" fontId="12" fillId="26" borderId="0">
      <alignment vertical="center"/>
    </xf>
    <xf numFmtId="0" fontId="30" fillId="33" borderId="0">
      <alignment vertical="center"/>
    </xf>
    <xf numFmtId="0" fontId="12" fillId="30" borderId="0">
      <alignment vertical="center"/>
    </xf>
    <xf numFmtId="0" fontId="28" fillId="0" borderId="19">
      <alignment vertical="center"/>
    </xf>
    <xf numFmtId="0" fontId="26" fillId="18" borderId="0">
      <alignment vertical="center"/>
    </xf>
    <xf numFmtId="0" fontId="25" fillId="16" borderId="18">
      <alignment vertical="center"/>
    </xf>
    <xf numFmtId="0" fontId="24" fillId="12" borderId="17">
      <alignment vertical="center"/>
    </xf>
    <xf numFmtId="0" fontId="23" fillId="0" borderId="14">
      <alignment vertical="center"/>
    </xf>
    <xf numFmtId="0" fontId="21" fillId="0" borderId="0">
      <alignment vertical="center"/>
    </xf>
    <xf numFmtId="0" fontId="12" fillId="15" borderId="0">
      <alignment vertical="center"/>
    </xf>
    <xf numFmtId="0" fontId="17" fillId="0" borderId="0">
      <alignment vertical="center"/>
    </xf>
    <xf numFmtId="42" fontId="15" fillId="0" borderId="0">
      <alignment vertical="center"/>
    </xf>
    <xf numFmtId="0" fontId="12" fillId="34" borderId="0">
      <alignment vertical="center"/>
    </xf>
    <xf numFmtId="43" fontId="15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2" fillId="11" borderId="0">
      <alignment vertical="center"/>
    </xf>
    <xf numFmtId="0" fontId="22" fillId="0" borderId="0">
      <alignment vertical="center"/>
    </xf>
    <xf numFmtId="0" fontId="13" fillId="13" borderId="0">
      <alignment vertical="center"/>
    </xf>
    <xf numFmtId="0" fontId="15" fillId="10" borderId="15">
      <alignment vertical="center"/>
    </xf>
    <xf numFmtId="0" fontId="12" fillId="31" borderId="0">
      <alignment vertical="center"/>
    </xf>
    <xf numFmtId="0" fontId="13" fillId="9" borderId="0">
      <alignment vertical="center"/>
    </xf>
    <xf numFmtId="0" fontId="12" fillId="8" borderId="0">
      <alignment vertical="center"/>
    </xf>
    <xf numFmtId="0" fontId="16" fillId="0" borderId="0">
      <alignment vertical="center"/>
    </xf>
    <xf numFmtId="41" fontId="15" fillId="0" borderId="0">
      <alignment vertical="center"/>
    </xf>
    <xf numFmtId="0" fontId="14" fillId="0" borderId="14">
      <alignment vertical="center"/>
    </xf>
    <xf numFmtId="0" fontId="12" fillId="21" borderId="0">
      <alignment vertical="center"/>
    </xf>
    <xf numFmtId="0" fontId="17" fillId="0" borderId="20">
      <alignment vertical="center"/>
    </xf>
    <xf numFmtId="0" fontId="13" fillId="6" borderId="0">
      <alignment vertical="center"/>
    </xf>
    <xf numFmtId="0" fontId="12" fillId="5" borderId="0">
      <alignment vertical="center"/>
    </xf>
    <xf numFmtId="0" fontId="11" fillId="0" borderId="13">
      <alignment vertical="center"/>
    </xf>
  </cellStyleXfs>
  <cellXfs count="65">
    <xf numFmtId="0" fontId="0" fillId="0" borderId="0" xfId="0" applyAlignment="true">
      <alignment vertical="center"/>
    </xf>
    <xf numFmtId="176" fontId="1" fillId="0" borderId="0" xfId="0" applyNumberFormat="true" applyFont="true" applyAlignment="true">
      <alignment vertical="center"/>
    </xf>
    <xf numFmtId="176" fontId="1" fillId="0" borderId="0" xfId="0" applyNumberFormat="true" applyFont="true" applyAlignment="true">
      <alignment horizontal="center" vertical="center"/>
    </xf>
    <xf numFmtId="176" fontId="2" fillId="2" borderId="1" xfId="0" applyNumberFormat="true" applyFont="true" applyFill="true" applyBorder="true" applyAlignment="true">
      <alignment horizontal="center" vertical="center"/>
    </xf>
    <xf numFmtId="176" fontId="1" fillId="0" borderId="2" xfId="0" applyNumberFormat="true" applyFont="true" applyBorder="true" applyAlignment="true">
      <alignment vertical="center"/>
    </xf>
    <xf numFmtId="176" fontId="3" fillId="2" borderId="1" xfId="0" applyNumberFormat="true" applyFont="true" applyFill="true" applyBorder="true" applyAlignment="true">
      <alignment horizontal="left" vertical="center" wrapText="true"/>
    </xf>
    <xf numFmtId="176" fontId="2" fillId="2" borderId="1" xfId="0" applyNumberFormat="true" applyFont="true" applyFill="true" applyBorder="true" applyAlignment="true">
      <alignment horizontal="left" vertical="center" wrapText="true"/>
    </xf>
    <xf numFmtId="176" fontId="4" fillId="3" borderId="1" xfId="0" applyNumberFormat="true" applyFont="true" applyFill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0" fontId="6" fillId="4" borderId="1" xfId="0" applyNumberFormat="true" applyFont="true" applyFill="true" applyBorder="true" applyAlignment="true">
      <alignment horizontal="center" vertical="center"/>
    </xf>
    <xf numFmtId="0" fontId="7" fillId="0" borderId="1" xfId="0" applyFont="true" applyBorder="true" applyAlignment="true">
      <alignment horizontal="left" vertical="center" wrapText="true"/>
    </xf>
    <xf numFmtId="0" fontId="8" fillId="0" borderId="1" xfId="0" applyFont="true" applyBorder="true" applyAlignment="true">
      <alignment horizontal="center" vertical="center"/>
    </xf>
    <xf numFmtId="177" fontId="9" fillId="0" borderId="1" xfId="0" applyNumberFormat="true" applyFont="true" applyBorder="true" applyAlignment="true">
      <alignment horizontal="center" vertical="center"/>
    </xf>
    <xf numFmtId="0" fontId="7" fillId="0" borderId="1" xfId="0" applyFont="true" applyBorder="true" applyAlignment="true">
      <alignment horizontal="left" vertical="center"/>
    </xf>
    <xf numFmtId="0" fontId="1" fillId="0" borderId="1" xfId="0" applyFont="true" applyBorder="true" applyAlignment="true">
      <alignment horizontal="center" vertical="center"/>
    </xf>
    <xf numFmtId="0" fontId="4" fillId="4" borderId="1" xfId="0" applyNumberFormat="true" applyFont="true" applyFill="true" applyBorder="true" applyAlignment="true">
      <alignment horizontal="center" vertical="center"/>
    </xf>
    <xf numFmtId="176" fontId="1" fillId="0" borderId="3" xfId="0" applyNumberFormat="true" applyFont="true" applyBorder="true" applyAlignment="true">
      <alignment vertical="center"/>
    </xf>
    <xf numFmtId="176" fontId="1" fillId="0" borderId="0" xfId="0" applyNumberFormat="true" applyFont="true" applyBorder="true" applyAlignment="true">
      <alignment horizontal="center" vertical="center"/>
    </xf>
    <xf numFmtId="0" fontId="9" fillId="0" borderId="1" xfId="0" applyFont="true" applyBorder="true" applyAlignment="true">
      <alignment horizontal="center" vertical="center"/>
    </xf>
    <xf numFmtId="177" fontId="5" fillId="0" borderId="1" xfId="0" applyNumberFormat="true" applyFont="true" applyBorder="true" applyAlignment="true">
      <alignment horizontal="center" vertical="center"/>
    </xf>
    <xf numFmtId="0" fontId="10" fillId="0" borderId="1" xfId="0" applyFont="true" applyBorder="true" applyAlignment="true">
      <alignment horizontal="center" vertical="center" wrapText="true"/>
    </xf>
    <xf numFmtId="176" fontId="6" fillId="4" borderId="1" xfId="0" applyNumberFormat="true" applyFont="true" applyFill="true" applyBorder="true" applyAlignment="true">
      <alignment horizontal="center" vertical="center"/>
    </xf>
    <xf numFmtId="0" fontId="6" fillId="4" borderId="1" xfId="0" applyFont="true" applyFill="true" applyBorder="true" applyAlignment="true">
      <alignment horizontal="center" vertical="center"/>
    </xf>
    <xf numFmtId="176" fontId="5" fillId="0" borderId="1" xfId="0" applyNumberFormat="true" applyFont="true" applyBorder="true" applyAlignment="true">
      <alignment horizontal="center" vertical="center"/>
    </xf>
    <xf numFmtId="176" fontId="4" fillId="4" borderId="1" xfId="0" applyNumberFormat="true" applyFont="true" applyFill="true" applyBorder="true" applyAlignment="true">
      <alignment horizontal="center" vertical="center"/>
    </xf>
    <xf numFmtId="0" fontId="4" fillId="4" borderId="1" xfId="0" applyFont="true" applyFill="true" applyBorder="true" applyAlignment="true">
      <alignment horizontal="center" vertical="center"/>
    </xf>
    <xf numFmtId="10" fontId="6" fillId="4" borderId="1" xfId="0" applyNumberFormat="true" applyFont="true" applyFill="true" applyBorder="true" applyAlignment="true">
      <alignment horizontal="center" vertical="center"/>
    </xf>
    <xf numFmtId="10" fontId="5" fillId="0" borderId="1" xfId="0" applyNumberFormat="true" applyFont="true" applyBorder="true" applyAlignment="true">
      <alignment horizontal="center" vertical="center"/>
    </xf>
    <xf numFmtId="10" fontId="4" fillId="4" borderId="1" xfId="0" applyNumberFormat="true" applyFont="true" applyFill="true" applyBorder="true" applyAlignment="true">
      <alignment horizontal="center" vertical="center"/>
    </xf>
    <xf numFmtId="10" fontId="1" fillId="0" borderId="0" xfId="0" applyNumberFormat="true" applyFont="true" applyAlignment="true">
      <alignment vertical="center"/>
    </xf>
    <xf numFmtId="10" fontId="2" fillId="2" borderId="4" xfId="0" applyNumberFormat="true" applyFont="true" applyFill="true" applyBorder="true" applyAlignment="true">
      <alignment horizontal="center" vertical="center"/>
    </xf>
    <xf numFmtId="10" fontId="1" fillId="0" borderId="5" xfId="0" applyNumberFormat="true" applyFont="true" applyBorder="true" applyAlignment="true">
      <alignment vertical="center"/>
    </xf>
    <xf numFmtId="10" fontId="2" fillId="2" borderId="6" xfId="0" applyNumberFormat="true" applyFont="true" applyFill="true" applyBorder="true" applyAlignment="true">
      <alignment horizontal="center" vertical="center"/>
    </xf>
    <xf numFmtId="10" fontId="3" fillId="2" borderId="4" xfId="0" applyNumberFormat="true" applyFont="true" applyFill="true" applyBorder="true" applyAlignment="true">
      <alignment horizontal="left" vertical="center" wrapText="true"/>
    </xf>
    <xf numFmtId="10" fontId="2" fillId="2" borderId="4" xfId="0" applyNumberFormat="true" applyFont="true" applyFill="true" applyBorder="true" applyAlignment="true">
      <alignment horizontal="left" vertical="center" wrapText="true"/>
    </xf>
    <xf numFmtId="10" fontId="2" fillId="2" borderId="7" xfId="0" applyNumberFormat="true" applyFont="true" applyFill="true" applyBorder="true" applyAlignment="true">
      <alignment horizontal="center" vertical="center"/>
    </xf>
    <xf numFmtId="10" fontId="1" fillId="0" borderId="8" xfId="0" applyNumberFormat="true" applyFont="true" applyBorder="true" applyAlignment="true">
      <alignment vertical="center"/>
    </xf>
    <xf numFmtId="10" fontId="1" fillId="0" borderId="0" xfId="0" applyNumberFormat="true" applyFont="true" applyBorder="true" applyAlignment="true">
      <alignment horizontal="center" vertical="center"/>
    </xf>
    <xf numFmtId="10" fontId="1" fillId="0" borderId="0" xfId="0" applyNumberFormat="true" applyFont="true" applyAlignment="true">
      <alignment horizontal="center" vertical="center"/>
    </xf>
    <xf numFmtId="10" fontId="2" fillId="2" borderId="1" xfId="0" applyNumberFormat="true" applyFont="true" applyFill="true" applyBorder="true" applyAlignment="true">
      <alignment horizontal="center" vertical="center"/>
    </xf>
    <xf numFmtId="10" fontId="1" fillId="0" borderId="2" xfId="0" applyNumberFormat="true" applyFont="true" applyBorder="true" applyAlignment="true">
      <alignment vertical="center"/>
    </xf>
    <xf numFmtId="10" fontId="3" fillId="2" borderId="1" xfId="0" applyNumberFormat="true" applyFont="true" applyFill="true" applyBorder="true" applyAlignment="true">
      <alignment horizontal="left" vertical="center" wrapText="true"/>
    </xf>
    <xf numFmtId="10" fontId="2" fillId="2" borderId="1" xfId="0" applyNumberFormat="true" applyFont="true" applyFill="true" applyBorder="true" applyAlignment="true">
      <alignment horizontal="left" vertical="center" wrapText="true"/>
    </xf>
    <xf numFmtId="176" fontId="4" fillId="3" borderId="1" xfId="0" applyNumberFormat="true" applyFont="true" applyFill="true" applyBorder="true" applyAlignment="true">
      <alignment horizontal="center" vertical="center" wrapText="true"/>
    </xf>
    <xf numFmtId="10" fontId="1" fillId="0" borderId="3" xfId="0" applyNumberFormat="true" applyFont="true" applyBorder="true" applyAlignment="true">
      <alignment vertical="center"/>
    </xf>
    <xf numFmtId="0" fontId="0" fillId="0" borderId="0" xfId="0" applyAlignment="true"/>
    <xf numFmtId="0" fontId="0" fillId="0" borderId="0" xfId="0" applyAlignment="true">
      <alignment horizontal="center" vertical="center"/>
    </xf>
    <xf numFmtId="176" fontId="0" fillId="0" borderId="0" xfId="0" applyNumberFormat="true" applyAlignment="true">
      <alignment horizontal="center"/>
    </xf>
    <xf numFmtId="176" fontId="0" fillId="0" borderId="0" xfId="0" applyNumberFormat="true" applyAlignment="true">
      <alignment horizontal="center" vertical="center"/>
    </xf>
    <xf numFmtId="0" fontId="0" fillId="0" borderId="0" xfId="0" applyAlignment="true">
      <alignment horizontal="center"/>
    </xf>
    <xf numFmtId="10" fontId="0" fillId="0" borderId="0" xfId="0" applyNumberFormat="true" applyAlignment="true"/>
    <xf numFmtId="0" fontId="2" fillId="2" borderId="1" xfId="0" applyFont="true" applyFill="true" applyBorder="true" applyAlignment="true">
      <alignment horizontal="center" vertical="center"/>
    </xf>
    <xf numFmtId="0" fontId="2" fillId="2" borderId="9" xfId="0" applyFont="true" applyFill="true" applyBorder="true" applyAlignment="true">
      <alignment horizontal="center" vertical="center" wrapText="true"/>
    </xf>
    <xf numFmtId="0" fontId="2" fillId="2" borderId="2" xfId="0" applyFont="true" applyFill="true" applyBorder="true" applyAlignment="true">
      <alignment horizontal="center" vertical="center" wrapText="true"/>
    </xf>
    <xf numFmtId="0" fontId="3" fillId="2" borderId="1" xfId="0" applyFont="true" applyFill="true" applyBorder="true" applyAlignment="true">
      <alignment horizontal="left" vertical="center" wrapText="true"/>
    </xf>
    <xf numFmtId="0" fontId="1" fillId="0" borderId="2" xfId="0" applyFont="true" applyBorder="true" applyAlignment="true">
      <alignment vertical="center"/>
    </xf>
    <xf numFmtId="0" fontId="2" fillId="2" borderId="1" xfId="0" applyFont="true" applyFill="true" applyBorder="true" applyAlignment="true">
      <alignment horizontal="left" vertical="center" wrapText="true"/>
    </xf>
    <xf numFmtId="0" fontId="2" fillId="2" borderId="10" xfId="0" applyFont="true" applyFill="true" applyBorder="true" applyAlignment="true">
      <alignment horizontal="center" vertical="center"/>
    </xf>
    <xf numFmtId="0" fontId="3" fillId="2" borderId="10" xfId="0" applyFont="true" applyFill="true" applyBorder="true" applyAlignment="true">
      <alignment horizontal="left" vertical="center" wrapText="true"/>
    </xf>
    <xf numFmtId="0" fontId="1" fillId="0" borderId="11" xfId="0" applyFont="true" applyBorder="true" applyAlignment="true">
      <alignment vertical="center"/>
    </xf>
    <xf numFmtId="0" fontId="2" fillId="2" borderId="3" xfId="0" applyFont="true" applyFill="true" applyBorder="true" applyAlignment="true">
      <alignment horizontal="center" vertical="center" wrapText="true"/>
    </xf>
    <xf numFmtId="0" fontId="1" fillId="0" borderId="3" xfId="0" applyFont="true" applyBorder="true" applyAlignment="true">
      <alignment vertical="center"/>
    </xf>
    <xf numFmtId="0" fontId="1" fillId="0" borderId="12" xfId="0" applyFont="true" applyBorder="true" applyAlignment="true">
      <alignment vertical="center"/>
    </xf>
    <xf numFmtId="0" fontId="1" fillId="0" borderId="0" xfId="0" applyFont="true" applyAlignment="true">
      <alignment horizontal="center" vertical="center"/>
    </xf>
    <xf numFmtId="176" fontId="1" fillId="0" borderId="1" xfId="0" applyNumberFormat="true" applyFont="true" applyBorder="true" applyAlignme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numFmt numFmtId="10" formatCode="0.00%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unixbench-单核心-总分趋势图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"单核心"</c:f>
              <c:strCache>
                <c:ptCount val="1"/>
                <c:pt idx="0">
                  <c:v>单核心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Intel!$C$23:$AF$23</c:f>
              <c:numCache>
                <c:formatCode>0.00_);[Red]\(0.00\)</c:formatCode>
                <c:ptCount val="30"/>
                <c:pt idx="0">
                  <c:v>462.7</c:v>
                </c:pt>
                <c:pt idx="1">
                  <c:v>468.5</c:v>
                </c:pt>
                <c:pt idx="2" c:formatCode="General">
                  <c:v>467.5</c:v>
                </c:pt>
                <c:pt idx="3">
                  <c:v>457.1</c:v>
                </c:pt>
                <c:pt idx="4">
                  <c:v>476.4</c:v>
                </c:pt>
                <c:pt idx="5">
                  <c:v>464</c:v>
                </c:pt>
                <c:pt idx="6" c:formatCode="General">
                  <c:v>468.9</c:v>
                </c:pt>
                <c:pt idx="7" c:formatCode="General">
                  <c:v>459.5</c:v>
                </c:pt>
                <c:pt idx="8" c:formatCode="General">
                  <c:v>463</c:v>
                </c:pt>
                <c:pt idx="9" c:formatCode="General">
                  <c:v>464.9</c:v>
                </c:pt>
                <c:pt idx="10" c:formatCode="General">
                  <c:v>455.2</c:v>
                </c:pt>
                <c:pt idx="11" c:formatCode="General">
                  <c:v>466.9</c:v>
                </c:pt>
                <c:pt idx="12" c:formatCode="General">
                  <c:v>463.7</c:v>
                </c:pt>
                <c:pt idx="13" c:formatCode="General">
                  <c:v>466.2</c:v>
                </c:pt>
                <c:pt idx="14" c:formatCode="General">
                  <c:v>468.3</c:v>
                </c:pt>
                <c:pt idx="15" c:formatCode="General">
                  <c:v>466.2</c:v>
                </c:pt>
                <c:pt idx="16" c:formatCode="General">
                  <c:v>466</c:v>
                </c:pt>
                <c:pt idx="17" c:formatCode="General">
                  <c:v>462.8</c:v>
                </c:pt>
                <c:pt idx="18" c:formatCode="General">
                  <c:v>466.1</c:v>
                </c:pt>
                <c:pt idx="19" c:formatCode="General">
                  <c:v>463.1</c:v>
                </c:pt>
                <c:pt idx="20" c:formatCode="General">
                  <c:v>466.7</c:v>
                </c:pt>
                <c:pt idx="21" c:formatCode="General">
                  <c:v>455.7</c:v>
                </c:pt>
                <c:pt idx="22" c:formatCode="General">
                  <c:v>459.9</c:v>
                </c:pt>
                <c:pt idx="23" c:formatCode="General">
                  <c:v>455</c:v>
                </c:pt>
                <c:pt idx="24" c:formatCode="General">
                  <c:v>472.2</c:v>
                </c:pt>
                <c:pt idx="25" c:formatCode="General">
                  <c:v>463.9</c:v>
                </c:pt>
                <c:pt idx="26" c:formatCode="General">
                  <c:v>460.7</c:v>
                </c:pt>
                <c:pt idx="27" c:formatCode="General">
                  <c:v>471.2</c:v>
                </c:pt>
                <c:pt idx="28" c:formatCode="General">
                  <c:v>462.3</c:v>
                </c:pt>
                <c:pt idx="29" c:formatCode="General">
                  <c:v>462.4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unixbench-多核心-总分趋势图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"多核心"</c:f>
              <c:strCache>
                <c:ptCount val="1"/>
                <c:pt idx="0">
                  <c:v>多核心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FT!$C$38:$AF$38</c:f>
              <c:numCache>
                <c:formatCode>0.00_);[Red]\(0.00\)</c:formatCode>
                <c:ptCount val="30"/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unixbench-单核心-总分趋势图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"单核心"</c:f>
              <c:strCache>
                <c:ptCount val="1"/>
                <c:pt idx="0">
                  <c:v>单核心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kunpeng!$C$23:$AF$23</c:f>
              <c:numCache>
                <c:formatCode>0.00_);[Red]\(0.00\)</c:formatCode>
                <c:ptCount val="30"/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unixbench-多核心-总分趋势图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"多核心"</c:f>
              <c:strCache>
                <c:ptCount val="1"/>
                <c:pt idx="0">
                  <c:v>多核心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Intel!$C$38:$AF$38</c:f>
              <c:numCache>
                <c:formatCode>0.00_);[Red]\(0.00\)</c:formatCode>
                <c:ptCount val="30"/>
                <c:pt idx="0">
                  <c:v>1177.1</c:v>
                </c:pt>
                <c:pt idx="1">
                  <c:v>1175.5</c:v>
                </c:pt>
                <c:pt idx="2" c:formatCode="General">
                  <c:v>1173</c:v>
                </c:pt>
                <c:pt idx="3">
                  <c:v>1163.5</c:v>
                </c:pt>
                <c:pt idx="4">
                  <c:v>1168.9</c:v>
                </c:pt>
                <c:pt idx="5">
                  <c:v>1169.1</c:v>
                </c:pt>
                <c:pt idx="6" c:formatCode="General">
                  <c:v>1168.8</c:v>
                </c:pt>
                <c:pt idx="7" c:formatCode="General">
                  <c:v>1171.1</c:v>
                </c:pt>
                <c:pt idx="8" c:formatCode="General">
                  <c:v>1172.3</c:v>
                </c:pt>
                <c:pt idx="9" c:formatCode="General">
                  <c:v>1165.1</c:v>
                </c:pt>
                <c:pt idx="10" c:formatCode="General">
                  <c:v>1165.4</c:v>
                </c:pt>
                <c:pt idx="11" c:formatCode="General">
                  <c:v>1169.2</c:v>
                </c:pt>
                <c:pt idx="12" c:formatCode="General">
                  <c:v>1159.6</c:v>
                </c:pt>
                <c:pt idx="13" c:formatCode="General">
                  <c:v>1163.2</c:v>
                </c:pt>
                <c:pt idx="14" c:formatCode="General">
                  <c:v>1169.6</c:v>
                </c:pt>
                <c:pt idx="15" c:formatCode="General">
                  <c:v>1170.3</c:v>
                </c:pt>
                <c:pt idx="16" c:formatCode="General">
                  <c:v>1162.4</c:v>
                </c:pt>
                <c:pt idx="17" c:formatCode="General">
                  <c:v>1170.3</c:v>
                </c:pt>
                <c:pt idx="18" c:formatCode="General">
                  <c:v>1165.5</c:v>
                </c:pt>
                <c:pt idx="19" c:formatCode="General">
                  <c:v>1169.6</c:v>
                </c:pt>
                <c:pt idx="20" c:formatCode="General">
                  <c:v>1167.9</c:v>
                </c:pt>
                <c:pt idx="21" c:formatCode="General">
                  <c:v>1166.3</c:v>
                </c:pt>
                <c:pt idx="22" c:formatCode="General">
                  <c:v>1164.5</c:v>
                </c:pt>
                <c:pt idx="23" c:formatCode="General">
                  <c:v>1167.6</c:v>
                </c:pt>
                <c:pt idx="24" c:formatCode="General">
                  <c:v>1167.8</c:v>
                </c:pt>
                <c:pt idx="25" c:formatCode="General">
                  <c:v>1166.7</c:v>
                </c:pt>
                <c:pt idx="26" c:formatCode="General">
                  <c:v>1172.9</c:v>
                </c:pt>
                <c:pt idx="27" c:formatCode="General">
                  <c:v>1192.4</c:v>
                </c:pt>
                <c:pt idx="28" c:formatCode="General">
                  <c:v>1169.3</c:v>
                </c:pt>
                <c:pt idx="29" c:formatCode="General">
                  <c:v>1169.8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unixbench-多核心-总分趋势图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"多核心"</c:f>
              <c:strCache>
                <c:ptCount val="1"/>
                <c:pt idx="0">
                  <c:v>多核心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Intel!$C$38:$AF$38</c:f>
              <c:numCache>
                <c:formatCode>0.00_);[Red]\(0.00\)</c:formatCode>
                <c:ptCount val="30"/>
                <c:pt idx="0">
                  <c:v>1177.1</c:v>
                </c:pt>
                <c:pt idx="1">
                  <c:v>1175.5</c:v>
                </c:pt>
                <c:pt idx="2" c:formatCode="General">
                  <c:v>1173</c:v>
                </c:pt>
                <c:pt idx="3">
                  <c:v>1163.5</c:v>
                </c:pt>
                <c:pt idx="4">
                  <c:v>1168.9</c:v>
                </c:pt>
                <c:pt idx="5">
                  <c:v>1169.1</c:v>
                </c:pt>
                <c:pt idx="6" c:formatCode="General">
                  <c:v>1168.8</c:v>
                </c:pt>
                <c:pt idx="7" c:formatCode="General">
                  <c:v>1171.1</c:v>
                </c:pt>
                <c:pt idx="8" c:formatCode="General">
                  <c:v>1172.3</c:v>
                </c:pt>
                <c:pt idx="9" c:formatCode="General">
                  <c:v>1165.1</c:v>
                </c:pt>
                <c:pt idx="10" c:formatCode="General">
                  <c:v>1165.4</c:v>
                </c:pt>
                <c:pt idx="11" c:formatCode="General">
                  <c:v>1169.2</c:v>
                </c:pt>
                <c:pt idx="12" c:formatCode="General">
                  <c:v>1159.6</c:v>
                </c:pt>
                <c:pt idx="13" c:formatCode="General">
                  <c:v>1163.2</c:v>
                </c:pt>
                <c:pt idx="14" c:formatCode="General">
                  <c:v>1169.6</c:v>
                </c:pt>
                <c:pt idx="15" c:formatCode="General">
                  <c:v>1170.3</c:v>
                </c:pt>
                <c:pt idx="16" c:formatCode="General">
                  <c:v>1162.4</c:v>
                </c:pt>
                <c:pt idx="17" c:formatCode="General">
                  <c:v>1170.3</c:v>
                </c:pt>
                <c:pt idx="18" c:formatCode="General">
                  <c:v>1165.5</c:v>
                </c:pt>
                <c:pt idx="19" c:formatCode="General">
                  <c:v>1169.6</c:v>
                </c:pt>
                <c:pt idx="20" c:formatCode="General">
                  <c:v>1167.9</c:v>
                </c:pt>
                <c:pt idx="21" c:formatCode="General">
                  <c:v>1166.3</c:v>
                </c:pt>
                <c:pt idx="22" c:formatCode="General">
                  <c:v>1164.5</c:v>
                </c:pt>
                <c:pt idx="23" c:formatCode="General">
                  <c:v>1167.6</c:v>
                </c:pt>
                <c:pt idx="24" c:formatCode="General">
                  <c:v>1167.8</c:v>
                </c:pt>
                <c:pt idx="25" c:formatCode="General">
                  <c:v>1166.7</c:v>
                </c:pt>
                <c:pt idx="26" c:formatCode="General">
                  <c:v>1172.9</c:v>
                </c:pt>
                <c:pt idx="27" c:formatCode="General">
                  <c:v>1192.4</c:v>
                </c:pt>
                <c:pt idx="28" c:formatCode="General">
                  <c:v>1169.3</c:v>
                </c:pt>
                <c:pt idx="29" c:formatCode="General">
                  <c:v>1169.8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unixbench-单核心-总分趋势图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"单核心"</c:f>
              <c:strCache>
                <c:ptCount val="1"/>
                <c:pt idx="0">
                  <c:v>单核心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zhaoxin!$C$23:$AF$23</c:f>
              <c:numCache>
                <c:formatCode>0.00_);[Red]\(0.00\)</c:formatCode>
                <c:ptCount val="30"/>
                <c:pt idx="0">
                  <c:v>462.7</c:v>
                </c:pt>
                <c:pt idx="1">
                  <c:v>468.5</c:v>
                </c:pt>
                <c:pt idx="2" c:formatCode="General">
                  <c:v>467.5</c:v>
                </c:pt>
                <c:pt idx="3">
                  <c:v>457.1</c:v>
                </c:pt>
                <c:pt idx="4">
                  <c:v>476.4</c:v>
                </c:pt>
                <c:pt idx="5">
                  <c:v>464</c:v>
                </c:pt>
                <c:pt idx="6" c:formatCode="General">
                  <c:v>468.9</c:v>
                </c:pt>
                <c:pt idx="7" c:formatCode="General">
                  <c:v>459.5</c:v>
                </c:pt>
                <c:pt idx="8" c:formatCode="General">
                  <c:v>463</c:v>
                </c:pt>
                <c:pt idx="9" c:formatCode="General">
                  <c:v>464.9</c:v>
                </c:pt>
                <c:pt idx="10" c:formatCode="General">
                  <c:v>455.2</c:v>
                </c:pt>
                <c:pt idx="11" c:formatCode="General">
                  <c:v>466.9</c:v>
                </c:pt>
                <c:pt idx="12" c:formatCode="General">
                  <c:v>463.7</c:v>
                </c:pt>
                <c:pt idx="13" c:formatCode="General">
                  <c:v>466.2</c:v>
                </c:pt>
                <c:pt idx="14" c:formatCode="General">
                  <c:v>468.3</c:v>
                </c:pt>
                <c:pt idx="15" c:formatCode="General">
                  <c:v>466.2</c:v>
                </c:pt>
                <c:pt idx="16" c:formatCode="General">
                  <c:v>466</c:v>
                </c:pt>
                <c:pt idx="17" c:formatCode="General">
                  <c:v>462.8</c:v>
                </c:pt>
                <c:pt idx="18" c:formatCode="General">
                  <c:v>466.1</c:v>
                </c:pt>
                <c:pt idx="19" c:formatCode="General">
                  <c:v>463.1</c:v>
                </c:pt>
                <c:pt idx="20" c:formatCode="General">
                  <c:v>466.7</c:v>
                </c:pt>
                <c:pt idx="21" c:formatCode="General">
                  <c:v>455.7</c:v>
                </c:pt>
                <c:pt idx="22" c:formatCode="General">
                  <c:v>459.9</c:v>
                </c:pt>
                <c:pt idx="23" c:formatCode="General">
                  <c:v>455</c:v>
                </c:pt>
                <c:pt idx="24" c:formatCode="General">
                  <c:v>472.2</c:v>
                </c:pt>
                <c:pt idx="25" c:formatCode="General">
                  <c:v>463.9</c:v>
                </c:pt>
                <c:pt idx="26" c:formatCode="General">
                  <c:v>460.7</c:v>
                </c:pt>
                <c:pt idx="27" c:formatCode="General">
                  <c:v>471.2</c:v>
                </c:pt>
                <c:pt idx="28" c:formatCode="General">
                  <c:v>462.3</c:v>
                </c:pt>
                <c:pt idx="29" c:formatCode="General">
                  <c:v>462.4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unixbench-多核心-总分趋势图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"多核心"</c:f>
              <c:strCache>
                <c:ptCount val="1"/>
                <c:pt idx="0">
                  <c:v>多核心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zhaoxin!$C$38:$AF$38</c:f>
              <c:numCache>
                <c:formatCode>0.00_);[Red]\(0.00\)</c:formatCode>
                <c:ptCount val="30"/>
                <c:pt idx="0">
                  <c:v>1177.1</c:v>
                </c:pt>
                <c:pt idx="1">
                  <c:v>1175.5</c:v>
                </c:pt>
                <c:pt idx="2" c:formatCode="General">
                  <c:v>1173</c:v>
                </c:pt>
                <c:pt idx="3">
                  <c:v>1163.5</c:v>
                </c:pt>
                <c:pt idx="4">
                  <c:v>1168.9</c:v>
                </c:pt>
                <c:pt idx="5">
                  <c:v>1169.1</c:v>
                </c:pt>
                <c:pt idx="6" c:formatCode="General">
                  <c:v>1168.8</c:v>
                </c:pt>
                <c:pt idx="7" c:formatCode="General">
                  <c:v>1171.1</c:v>
                </c:pt>
                <c:pt idx="8" c:formatCode="General">
                  <c:v>1172.3</c:v>
                </c:pt>
                <c:pt idx="9" c:formatCode="General">
                  <c:v>1165.1</c:v>
                </c:pt>
                <c:pt idx="10" c:formatCode="General">
                  <c:v>1165.4</c:v>
                </c:pt>
                <c:pt idx="11" c:formatCode="General">
                  <c:v>1169.2</c:v>
                </c:pt>
                <c:pt idx="12" c:formatCode="General">
                  <c:v>1159.6</c:v>
                </c:pt>
                <c:pt idx="13" c:formatCode="General">
                  <c:v>1163.2</c:v>
                </c:pt>
                <c:pt idx="14" c:formatCode="General">
                  <c:v>1169.6</c:v>
                </c:pt>
                <c:pt idx="15" c:formatCode="General">
                  <c:v>1170.3</c:v>
                </c:pt>
                <c:pt idx="16" c:formatCode="General">
                  <c:v>1162.4</c:v>
                </c:pt>
                <c:pt idx="17" c:formatCode="General">
                  <c:v>1170.3</c:v>
                </c:pt>
                <c:pt idx="18" c:formatCode="General">
                  <c:v>1165.5</c:v>
                </c:pt>
                <c:pt idx="19" c:formatCode="General">
                  <c:v>1169.6</c:v>
                </c:pt>
                <c:pt idx="20" c:formatCode="General">
                  <c:v>1167.9</c:v>
                </c:pt>
                <c:pt idx="21" c:formatCode="General">
                  <c:v>1166.3</c:v>
                </c:pt>
                <c:pt idx="22" c:formatCode="General">
                  <c:v>1164.5</c:v>
                </c:pt>
                <c:pt idx="23" c:formatCode="General">
                  <c:v>1167.6</c:v>
                </c:pt>
                <c:pt idx="24" c:formatCode="General">
                  <c:v>1167.8</c:v>
                </c:pt>
                <c:pt idx="25" c:formatCode="General">
                  <c:v>1166.7</c:v>
                </c:pt>
                <c:pt idx="26" c:formatCode="General">
                  <c:v>1172.9</c:v>
                </c:pt>
                <c:pt idx="27" c:formatCode="General">
                  <c:v>1192.4</c:v>
                </c:pt>
                <c:pt idx="28" c:formatCode="General">
                  <c:v>1169.3</c:v>
                </c:pt>
                <c:pt idx="29" c:formatCode="General">
                  <c:v>1169.8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unixbench-</a:t>
            </a:r>
            <a:r>
              <a:rPr altLang="en-US"/>
              <a:t>单核心</a:t>
            </a:r>
            <a:r>
              <a:rPr lang="en-US" altLang="zh-CN"/>
              <a:t>-</a:t>
            </a:r>
            <a:r>
              <a:rPr altLang="en-US"/>
              <a:t>总分趋势图</a:t>
            </a:r>
            <a:endParaRPr altLang="en-US"/>
          </a:p>
        </c:rich>
      </c:tx>
      <c:layout>
        <c:manualLayout>
          <c:xMode val="edge"/>
          <c:yMode val="edge"/>
          <c:x val="0.37951450562463"/>
          <c:y val="0.0623347185493011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547987887258328"/>
          <c:y val="0.0474833808167142"/>
          <c:w val="0.944116006485986"/>
          <c:h val="0.818917378917379"/>
        </c:manualLayout>
      </c:layout>
      <c:lineChart>
        <c:grouping val="standard"/>
        <c:varyColors val="false"/>
        <c:ser>
          <c:idx val="0"/>
          <c:order val="0"/>
          <c:tx>
            <c:strRef>
              <c:f>"单核心"</c:f>
              <c:strCache>
                <c:ptCount val="1"/>
                <c:pt idx="0">
                  <c:v>单核心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'3A3000'!$C$23:$AF$23</c:f>
              <c:numCache>
                <c:formatCode>0.00_);[Red]\(0.00\)</c:formatCode>
                <c:ptCount val="30"/>
                <c:pt idx="0">
                  <c:v>462.7</c:v>
                </c:pt>
                <c:pt idx="1">
                  <c:v>468.5</c:v>
                </c:pt>
                <c:pt idx="2" c:formatCode="General">
                  <c:v>467.5</c:v>
                </c:pt>
                <c:pt idx="3">
                  <c:v>457.1</c:v>
                </c:pt>
                <c:pt idx="4">
                  <c:v>476.4</c:v>
                </c:pt>
                <c:pt idx="5">
                  <c:v>464</c:v>
                </c:pt>
                <c:pt idx="6" c:formatCode="General">
                  <c:v>468.9</c:v>
                </c:pt>
                <c:pt idx="7" c:formatCode="General">
                  <c:v>459.5</c:v>
                </c:pt>
                <c:pt idx="8" c:formatCode="General">
                  <c:v>463</c:v>
                </c:pt>
                <c:pt idx="9" c:formatCode="General">
                  <c:v>464.9</c:v>
                </c:pt>
                <c:pt idx="10" c:formatCode="General">
                  <c:v>455.2</c:v>
                </c:pt>
                <c:pt idx="11" c:formatCode="General">
                  <c:v>466.9</c:v>
                </c:pt>
                <c:pt idx="12" c:formatCode="General">
                  <c:v>463.7</c:v>
                </c:pt>
                <c:pt idx="13" c:formatCode="General">
                  <c:v>466.2</c:v>
                </c:pt>
                <c:pt idx="14" c:formatCode="General">
                  <c:v>468.3</c:v>
                </c:pt>
                <c:pt idx="15" c:formatCode="General">
                  <c:v>466.2</c:v>
                </c:pt>
                <c:pt idx="16" c:formatCode="General">
                  <c:v>466</c:v>
                </c:pt>
                <c:pt idx="17" c:formatCode="General">
                  <c:v>462.8</c:v>
                </c:pt>
                <c:pt idx="18" c:formatCode="General">
                  <c:v>466.1</c:v>
                </c:pt>
                <c:pt idx="19" c:formatCode="General">
                  <c:v>463.1</c:v>
                </c:pt>
                <c:pt idx="20" c:formatCode="General">
                  <c:v>466.7</c:v>
                </c:pt>
                <c:pt idx="21" c:formatCode="General">
                  <c:v>455.7</c:v>
                </c:pt>
                <c:pt idx="22" c:formatCode="General">
                  <c:v>459.9</c:v>
                </c:pt>
                <c:pt idx="23" c:formatCode="General">
                  <c:v>455</c:v>
                </c:pt>
                <c:pt idx="24" c:formatCode="General">
                  <c:v>472.2</c:v>
                </c:pt>
                <c:pt idx="25" c:formatCode="General">
                  <c:v>463.9</c:v>
                </c:pt>
                <c:pt idx="26" c:formatCode="General">
                  <c:v>460.7</c:v>
                </c:pt>
                <c:pt idx="27" c:formatCode="General">
                  <c:v>471.2</c:v>
                </c:pt>
                <c:pt idx="28" c:formatCode="General">
                  <c:v>462.3</c:v>
                </c:pt>
                <c:pt idx="29" c:formatCode="General">
                  <c:v>462.4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marker val="false"/>
        <c:smooth val="false"/>
        <c:axId val="456426548"/>
        <c:axId val="396820915"/>
      </c:lineChart>
      <c:catAx>
        <c:axId val="45642654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20915"/>
        <c:crosses val="autoZero"/>
        <c:auto val="true"/>
        <c:lblAlgn val="ctr"/>
        <c:lblOffset val="100"/>
        <c:noMultiLvlLbl val="false"/>
      </c:catAx>
      <c:valAx>
        <c:axId val="396820915"/>
        <c:scaling>
          <c:orientation val="minMax"/>
        </c:scaling>
        <c:delete val="true"/>
        <c:axPos val="l"/>
        <c:majorGridlines>
          <c:spPr>
            <a:ln w="317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426548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accent1">
                <a:lumMod val="60000"/>
                <a:lumOff val="40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unixbench-多核心-总分趋势图</a:t>
            </a:r>
          </a:p>
        </c:rich>
      </c:tx>
      <c:layout>
        <c:manualLayout>
          <c:xMode val="edge"/>
          <c:yMode val="edge"/>
          <c:x val="0.352970885323826"/>
          <c:y val="0.0392083644510829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548371095571096"/>
          <c:y val="0.031837646620741"/>
          <c:w val="0.944077144181734"/>
          <c:h val="0.836827406442003"/>
        </c:manualLayout>
      </c:layout>
      <c:lineChart>
        <c:grouping val="standard"/>
        <c:varyColors val="false"/>
        <c:ser>
          <c:idx val="0"/>
          <c:order val="0"/>
          <c:tx>
            <c:strRef>
              <c:f>"多核心"</c:f>
              <c:strCache>
                <c:ptCount val="1"/>
                <c:pt idx="0">
                  <c:v>多核心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'3A3000'!$C$38:$AF$38</c:f>
              <c:numCache>
                <c:formatCode>0.00_);[Red]\(0.00\)</c:formatCode>
                <c:ptCount val="30"/>
                <c:pt idx="0">
                  <c:v>1177.1</c:v>
                </c:pt>
                <c:pt idx="1">
                  <c:v>1175.5</c:v>
                </c:pt>
                <c:pt idx="2" c:formatCode="General">
                  <c:v>1173</c:v>
                </c:pt>
                <c:pt idx="3">
                  <c:v>1163.5</c:v>
                </c:pt>
                <c:pt idx="4">
                  <c:v>1168.9</c:v>
                </c:pt>
                <c:pt idx="5">
                  <c:v>1169.1</c:v>
                </c:pt>
                <c:pt idx="6" c:formatCode="General">
                  <c:v>1168.8</c:v>
                </c:pt>
                <c:pt idx="7" c:formatCode="General">
                  <c:v>1171.1</c:v>
                </c:pt>
                <c:pt idx="8" c:formatCode="General">
                  <c:v>1172.3</c:v>
                </c:pt>
                <c:pt idx="9" c:formatCode="General">
                  <c:v>1165.1</c:v>
                </c:pt>
                <c:pt idx="10" c:formatCode="General">
                  <c:v>1165.4</c:v>
                </c:pt>
                <c:pt idx="11" c:formatCode="General">
                  <c:v>1169.2</c:v>
                </c:pt>
                <c:pt idx="12" c:formatCode="General">
                  <c:v>1159.6</c:v>
                </c:pt>
                <c:pt idx="13" c:formatCode="General">
                  <c:v>1163.2</c:v>
                </c:pt>
                <c:pt idx="14" c:formatCode="General">
                  <c:v>1169.6</c:v>
                </c:pt>
                <c:pt idx="15" c:formatCode="General">
                  <c:v>1170.3</c:v>
                </c:pt>
                <c:pt idx="16" c:formatCode="General">
                  <c:v>1162.4</c:v>
                </c:pt>
                <c:pt idx="17" c:formatCode="General">
                  <c:v>1170.3</c:v>
                </c:pt>
                <c:pt idx="18" c:formatCode="General">
                  <c:v>1165.5</c:v>
                </c:pt>
                <c:pt idx="19" c:formatCode="General">
                  <c:v>1169.6</c:v>
                </c:pt>
                <c:pt idx="20" c:formatCode="General">
                  <c:v>1167.9</c:v>
                </c:pt>
                <c:pt idx="21" c:formatCode="General">
                  <c:v>1166.3</c:v>
                </c:pt>
                <c:pt idx="22" c:formatCode="General">
                  <c:v>1164.5</c:v>
                </c:pt>
                <c:pt idx="23" c:formatCode="General">
                  <c:v>1167.6</c:v>
                </c:pt>
                <c:pt idx="24" c:formatCode="General">
                  <c:v>1167.8</c:v>
                </c:pt>
                <c:pt idx="25" c:formatCode="General">
                  <c:v>1166.7</c:v>
                </c:pt>
                <c:pt idx="26" c:formatCode="General">
                  <c:v>1172.9</c:v>
                </c:pt>
                <c:pt idx="27" c:formatCode="General">
                  <c:v>1192.4</c:v>
                </c:pt>
                <c:pt idx="28" c:formatCode="General">
                  <c:v>1169.3</c:v>
                </c:pt>
                <c:pt idx="29" c:formatCode="General">
                  <c:v>1169.8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false"/>
        <c:smooth val="false"/>
        <c:axId val="753488511"/>
        <c:axId val="536586026"/>
      </c:lineChart>
      <c:catAx>
        <c:axId val="75348851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586026"/>
        <c:crosses val="autoZero"/>
        <c:auto val="true"/>
        <c:lblAlgn val="ctr"/>
        <c:lblOffset val="100"/>
        <c:noMultiLvlLbl val="false"/>
      </c:catAx>
      <c:valAx>
        <c:axId val="536586026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488511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unixbench-单核心-总分趋势图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"单核心"</c:f>
              <c:strCache>
                <c:ptCount val="1"/>
                <c:pt idx="0">
                  <c:v>单核心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'3A4000'!$C$23:$AF$23</c:f>
              <c:numCache>
                <c:formatCode>0.00_);[Red]\(0.00\)</c:formatCode>
                <c:ptCount val="30"/>
                <c:pt idx="0">
                  <c:v>462.7</c:v>
                </c:pt>
                <c:pt idx="1">
                  <c:v>468.5</c:v>
                </c:pt>
                <c:pt idx="2" c:formatCode="General">
                  <c:v>467.5</c:v>
                </c:pt>
                <c:pt idx="3">
                  <c:v>457.1</c:v>
                </c:pt>
                <c:pt idx="4">
                  <c:v>476.4</c:v>
                </c:pt>
                <c:pt idx="5">
                  <c:v>464</c:v>
                </c:pt>
                <c:pt idx="6" c:formatCode="General">
                  <c:v>468.9</c:v>
                </c:pt>
                <c:pt idx="7" c:formatCode="General">
                  <c:v>459.5</c:v>
                </c:pt>
                <c:pt idx="8" c:formatCode="General">
                  <c:v>463</c:v>
                </c:pt>
                <c:pt idx="9" c:formatCode="General">
                  <c:v>464.9</c:v>
                </c:pt>
                <c:pt idx="10" c:formatCode="General">
                  <c:v>455.2</c:v>
                </c:pt>
                <c:pt idx="11" c:formatCode="General">
                  <c:v>466.9</c:v>
                </c:pt>
                <c:pt idx="12" c:formatCode="General">
                  <c:v>463.7</c:v>
                </c:pt>
                <c:pt idx="13" c:formatCode="General">
                  <c:v>466.2</c:v>
                </c:pt>
                <c:pt idx="14" c:formatCode="General">
                  <c:v>468.3</c:v>
                </c:pt>
                <c:pt idx="15" c:formatCode="General">
                  <c:v>466.2</c:v>
                </c:pt>
                <c:pt idx="16" c:formatCode="General">
                  <c:v>466</c:v>
                </c:pt>
                <c:pt idx="17" c:formatCode="General">
                  <c:v>462.8</c:v>
                </c:pt>
                <c:pt idx="18" c:formatCode="General">
                  <c:v>466.1</c:v>
                </c:pt>
                <c:pt idx="19" c:formatCode="General">
                  <c:v>463.1</c:v>
                </c:pt>
                <c:pt idx="20" c:formatCode="General">
                  <c:v>466.7</c:v>
                </c:pt>
                <c:pt idx="21" c:formatCode="General">
                  <c:v>455.7</c:v>
                </c:pt>
                <c:pt idx="22" c:formatCode="General">
                  <c:v>459.9</c:v>
                </c:pt>
                <c:pt idx="23" c:formatCode="General">
                  <c:v>455</c:v>
                </c:pt>
                <c:pt idx="24" c:formatCode="General">
                  <c:v>472.2</c:v>
                </c:pt>
                <c:pt idx="25" c:formatCode="General">
                  <c:v>463.9</c:v>
                </c:pt>
                <c:pt idx="26" c:formatCode="General">
                  <c:v>460.7</c:v>
                </c:pt>
                <c:pt idx="27" c:formatCode="General">
                  <c:v>471.2</c:v>
                </c:pt>
                <c:pt idx="28" c:formatCode="General">
                  <c:v>462.3</c:v>
                </c:pt>
                <c:pt idx="29" c:formatCode="General">
                  <c:v>462.4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unixbench-多核心-总分趋势图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"多核心"</c:f>
              <c:strCache>
                <c:ptCount val="1"/>
                <c:pt idx="0">
                  <c:v>多核心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'3A4000'!$C$38:$AF$38</c:f>
              <c:numCache>
                <c:formatCode>0.00_);[Red]\(0.00\)</c:formatCode>
                <c:ptCount val="30"/>
                <c:pt idx="0">
                  <c:v>1177.1</c:v>
                </c:pt>
                <c:pt idx="1">
                  <c:v>1175.5</c:v>
                </c:pt>
                <c:pt idx="2" c:formatCode="General">
                  <c:v>1173</c:v>
                </c:pt>
                <c:pt idx="3">
                  <c:v>1163.5</c:v>
                </c:pt>
                <c:pt idx="4">
                  <c:v>1168.9</c:v>
                </c:pt>
                <c:pt idx="5">
                  <c:v>1169.1</c:v>
                </c:pt>
                <c:pt idx="6" c:formatCode="General">
                  <c:v>1168.8</c:v>
                </c:pt>
                <c:pt idx="7" c:formatCode="General">
                  <c:v>1171.1</c:v>
                </c:pt>
                <c:pt idx="8" c:formatCode="General">
                  <c:v>1172.3</c:v>
                </c:pt>
                <c:pt idx="9" c:formatCode="General">
                  <c:v>1165.1</c:v>
                </c:pt>
                <c:pt idx="10" c:formatCode="General">
                  <c:v>1165.4</c:v>
                </c:pt>
                <c:pt idx="11" c:formatCode="General">
                  <c:v>1169.2</c:v>
                </c:pt>
                <c:pt idx="12" c:formatCode="General">
                  <c:v>1159.6</c:v>
                </c:pt>
                <c:pt idx="13" c:formatCode="General">
                  <c:v>1163.2</c:v>
                </c:pt>
                <c:pt idx="14" c:formatCode="General">
                  <c:v>1169.6</c:v>
                </c:pt>
                <c:pt idx="15" c:formatCode="General">
                  <c:v>1170.3</c:v>
                </c:pt>
                <c:pt idx="16" c:formatCode="General">
                  <c:v>1162.4</c:v>
                </c:pt>
                <c:pt idx="17" c:formatCode="General">
                  <c:v>1170.3</c:v>
                </c:pt>
                <c:pt idx="18" c:formatCode="General">
                  <c:v>1165.5</c:v>
                </c:pt>
                <c:pt idx="19" c:formatCode="General">
                  <c:v>1169.6</c:v>
                </c:pt>
                <c:pt idx="20" c:formatCode="General">
                  <c:v>1167.9</c:v>
                </c:pt>
                <c:pt idx="21" c:formatCode="General">
                  <c:v>1166.3</c:v>
                </c:pt>
                <c:pt idx="22" c:formatCode="General">
                  <c:v>1164.5</c:v>
                </c:pt>
                <c:pt idx="23" c:formatCode="General">
                  <c:v>1167.6</c:v>
                </c:pt>
                <c:pt idx="24" c:formatCode="General">
                  <c:v>1167.8</c:v>
                </c:pt>
                <c:pt idx="25" c:formatCode="General">
                  <c:v>1166.7</c:v>
                </c:pt>
                <c:pt idx="26" c:formatCode="General">
                  <c:v>1172.9</c:v>
                </c:pt>
                <c:pt idx="27" c:formatCode="General">
                  <c:v>1192.4</c:v>
                </c:pt>
                <c:pt idx="28" c:formatCode="General">
                  <c:v>1169.3</c:v>
                </c:pt>
                <c:pt idx="29" c:formatCode="General">
                  <c:v>1169.8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unixbench-单核心-总分趋势图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228811991117691"/>
          <c:y val="0.00859799964906124"/>
          <c:w val="0.966941154700222"/>
          <c:h val="0.906895946657308"/>
        </c:manualLayout>
      </c:layout>
      <c:lineChart>
        <c:grouping val="stacked"/>
        <c:varyColors val="false"/>
        <c:ser>
          <c:idx val="0"/>
          <c:order val="0"/>
          <c:tx>
            <c:strRef>
              <c:f>"单核心"</c:f>
              <c:strCache>
                <c:ptCount val="1"/>
                <c:pt idx="0">
                  <c:v>单核心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circle"/>
            <c:size val="6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FT!$C$23:$AF$23</c:f>
              <c:numCache>
                <c:formatCode>0.00_);[Red]\(0.00\)</c:formatCode>
                <c:ptCount val="30"/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39273910"/>
        <c:axId val="252654834"/>
      </c:lineChart>
      <c:catAx>
        <c:axId val="3392739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54834"/>
        <c:crosses val="autoZero"/>
        <c:auto val="true"/>
        <c:lblAlgn val="ctr"/>
        <c:lblOffset val="100"/>
        <c:noMultiLvlLbl val="false"/>
      </c:catAx>
      <c:valAx>
        <c:axId val="252654834"/>
        <c:scaling>
          <c:orientation val="minMax"/>
        </c:scaling>
        <c:delete val="tru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73910"/>
        <c:crosses val="autoZero"/>
        <c:crossBetween val="between"/>
      </c:valAx>
      <c:dTable>
        <c:showHorzBorder val="true"/>
        <c:showVertBorder val="true"/>
        <c:showOutline val="true"/>
        <c:showKeys val="true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42</xdr:row>
      <xdr:rowOff>26035</xdr:rowOff>
    </xdr:from>
    <xdr:to>
      <xdr:col>12</xdr:col>
      <xdr:colOff>248285</xdr:colOff>
      <xdr:row>64</xdr:row>
      <xdr:rowOff>120650</xdr:rowOff>
    </xdr:to>
    <xdr:graphicFrame>
      <xdr:nvGraphicFramePr>
        <xdr:cNvPr id="2" name="图表 1"/>
        <xdr:cNvGraphicFramePr/>
      </xdr:nvGraphicFramePr>
      <xdr:xfrm>
        <a:off x="2209800" y="9001760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70</xdr:row>
      <xdr:rowOff>19050</xdr:rowOff>
    </xdr:from>
    <xdr:to>
      <xdr:col>12</xdr:col>
      <xdr:colOff>248285</xdr:colOff>
      <xdr:row>92</xdr:row>
      <xdr:rowOff>113665</xdr:rowOff>
    </xdr:to>
    <xdr:graphicFrame>
      <xdr:nvGraphicFramePr>
        <xdr:cNvPr id="3" name="图表 2"/>
        <xdr:cNvGraphicFramePr/>
      </xdr:nvGraphicFramePr>
      <xdr:xfrm>
        <a:off x="2209800" y="13528675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44</xdr:row>
      <xdr:rowOff>85725</xdr:rowOff>
    </xdr:from>
    <xdr:to>
      <xdr:col>12</xdr:col>
      <xdr:colOff>257810</xdr:colOff>
      <xdr:row>67</xdr:row>
      <xdr:rowOff>18415</xdr:rowOff>
    </xdr:to>
    <xdr:graphicFrame>
      <xdr:nvGraphicFramePr>
        <xdr:cNvPr id="3" name="图表 2"/>
        <xdr:cNvGraphicFramePr/>
      </xdr:nvGraphicFramePr>
      <xdr:xfrm>
        <a:off x="2219325" y="9385300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2190750</xdr:colOff>
      <xdr:row>72</xdr:row>
      <xdr:rowOff>19050</xdr:rowOff>
    </xdr:from>
    <xdr:to>
      <xdr:col>12</xdr:col>
      <xdr:colOff>229235</xdr:colOff>
      <xdr:row>94</xdr:row>
      <xdr:rowOff>113665</xdr:rowOff>
    </xdr:to>
    <xdr:graphicFrame>
      <xdr:nvGraphicFramePr>
        <xdr:cNvPr id="4" name="图表 3"/>
        <xdr:cNvGraphicFramePr/>
      </xdr:nvGraphicFramePr>
      <xdr:xfrm>
        <a:off x="2190750" y="13852525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2200275</xdr:colOff>
      <xdr:row>39</xdr:row>
      <xdr:rowOff>41275</xdr:rowOff>
    </xdr:from>
    <xdr:to>
      <xdr:col>12</xdr:col>
      <xdr:colOff>1000125</xdr:colOff>
      <xdr:row>55</xdr:row>
      <xdr:rowOff>184150</xdr:rowOff>
    </xdr:to>
    <xdr:graphicFrame>
      <xdr:nvGraphicFramePr>
        <xdr:cNvPr id="3" name="图表 2"/>
        <xdr:cNvGraphicFramePr/>
      </xdr:nvGraphicFramePr>
      <xdr:xfrm>
        <a:off x="2200275" y="8950325"/>
        <a:ext cx="13630275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2200275</xdr:colOff>
      <xdr:row>58</xdr:row>
      <xdr:rowOff>196215</xdr:rowOff>
    </xdr:from>
    <xdr:to>
      <xdr:col>12</xdr:col>
      <xdr:colOff>991235</xdr:colOff>
      <xdr:row>76</xdr:row>
      <xdr:rowOff>6350</xdr:rowOff>
    </xdr:to>
    <xdr:graphicFrame>
      <xdr:nvGraphicFramePr>
        <xdr:cNvPr id="2" name="图表 1"/>
        <xdr:cNvGraphicFramePr/>
      </xdr:nvGraphicFramePr>
      <xdr:xfrm>
        <a:off x="2200275" y="12905740"/>
        <a:ext cx="13621385" cy="341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43</xdr:row>
      <xdr:rowOff>0</xdr:rowOff>
    </xdr:from>
    <xdr:to>
      <xdr:col>12</xdr:col>
      <xdr:colOff>248285</xdr:colOff>
      <xdr:row>65</xdr:row>
      <xdr:rowOff>94615</xdr:rowOff>
    </xdr:to>
    <xdr:graphicFrame>
      <xdr:nvGraphicFramePr>
        <xdr:cNvPr id="3" name="图表 2"/>
        <xdr:cNvGraphicFramePr/>
      </xdr:nvGraphicFramePr>
      <xdr:xfrm>
        <a:off x="2209800" y="9137650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68</xdr:row>
      <xdr:rowOff>142875</xdr:rowOff>
    </xdr:from>
    <xdr:to>
      <xdr:col>12</xdr:col>
      <xdr:colOff>248285</xdr:colOff>
      <xdr:row>91</xdr:row>
      <xdr:rowOff>75565</xdr:rowOff>
    </xdr:to>
    <xdr:graphicFrame>
      <xdr:nvGraphicFramePr>
        <xdr:cNvPr id="4" name="图表 3"/>
        <xdr:cNvGraphicFramePr/>
      </xdr:nvGraphicFramePr>
      <xdr:xfrm>
        <a:off x="2209800" y="13328650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42</xdr:row>
      <xdr:rowOff>19050</xdr:rowOff>
    </xdr:from>
    <xdr:to>
      <xdr:col>12</xdr:col>
      <xdr:colOff>267335</xdr:colOff>
      <xdr:row>64</xdr:row>
      <xdr:rowOff>113665</xdr:rowOff>
    </xdr:to>
    <xdr:graphicFrame>
      <xdr:nvGraphicFramePr>
        <xdr:cNvPr id="2" name="图表 1"/>
        <xdr:cNvGraphicFramePr/>
      </xdr:nvGraphicFramePr>
      <xdr:xfrm>
        <a:off x="2228850" y="8994775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248285</xdr:colOff>
      <xdr:row>91</xdr:row>
      <xdr:rowOff>94615</xdr:rowOff>
    </xdr:to>
    <xdr:graphicFrame>
      <xdr:nvGraphicFramePr>
        <xdr:cNvPr id="3" name="图表 2"/>
        <xdr:cNvGraphicFramePr/>
      </xdr:nvGraphicFramePr>
      <xdr:xfrm>
        <a:off x="2209800" y="13347700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43</xdr:row>
      <xdr:rowOff>66675</xdr:rowOff>
    </xdr:from>
    <xdr:to>
      <xdr:col>12</xdr:col>
      <xdr:colOff>248285</xdr:colOff>
      <xdr:row>65</xdr:row>
      <xdr:rowOff>161290</xdr:rowOff>
    </xdr:to>
    <xdr:graphicFrame>
      <xdr:nvGraphicFramePr>
        <xdr:cNvPr id="2" name="图表 1"/>
        <xdr:cNvGraphicFramePr/>
      </xdr:nvGraphicFramePr>
      <xdr:xfrm>
        <a:off x="2209800" y="9204325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248285</xdr:colOff>
      <xdr:row>92</xdr:row>
      <xdr:rowOff>94615</xdr:rowOff>
    </xdr:to>
    <xdr:graphicFrame>
      <xdr:nvGraphicFramePr>
        <xdr:cNvPr id="3" name="图表 2"/>
        <xdr:cNvGraphicFramePr/>
      </xdr:nvGraphicFramePr>
      <xdr:xfrm>
        <a:off x="2209800" y="13509625"/>
        <a:ext cx="12964160" cy="365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8"/>
  <sheetViews>
    <sheetView tabSelected="1" topLeftCell="Z1" workbookViewId="0">
      <selection activeCell="AL13" sqref="AL13"/>
    </sheetView>
  </sheetViews>
  <sheetFormatPr defaultColWidth="11" defaultRowHeight="12.75"/>
  <cols>
    <col min="1" max="1" width="25.7777777777778" style="1" customWidth="true"/>
    <col min="2" max="2" width="9.44444444444444" style="1" customWidth="true"/>
    <col min="3" max="32" width="13.8888888888889" style="2" customWidth="true"/>
    <col min="33" max="33" width="14.6666666666667" style="2" customWidth="true"/>
    <col min="34" max="36" width="11" style="2" customWidth="true"/>
    <col min="37" max="16383" width="11" style="1" customWidth="true"/>
    <col min="16384" max="16384" width="11" style="1"/>
  </cols>
  <sheetData>
    <row r="1" spans="1:32">
      <c r="A1" s="3" t="s">
        <v>0</v>
      </c>
      <c r="B1" s="64"/>
      <c r="C1" s="64"/>
      <c r="D1" s="64"/>
      <c r="E1" s="64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>
      <c r="A2" s="3" t="s">
        <v>1</v>
      </c>
      <c r="B2" s="5" t="s">
        <v>2</v>
      </c>
      <c r="C2" s="64"/>
      <c r="D2" s="64"/>
      <c r="E2" s="64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>
      <c r="A3" s="3" t="s">
        <v>3</v>
      </c>
      <c r="B3" s="6"/>
      <c r="C3" s="64"/>
      <c r="D3" s="64"/>
      <c r="E3" s="64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>
      <c r="A4" s="3" t="s">
        <v>4</v>
      </c>
      <c r="B4" s="5" t="s">
        <v>5</v>
      </c>
      <c r="C4" s="64"/>
      <c r="D4" s="64"/>
      <c r="E4" s="64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ht="13" customHeight="true" spans="1:32">
      <c r="A5" s="3" t="s">
        <v>6</v>
      </c>
      <c r="B5" s="6"/>
      <c r="C5" s="64"/>
      <c r="D5" s="64"/>
      <c r="E5" s="64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>
      <c r="A6" s="3" t="s">
        <v>7</v>
      </c>
      <c r="B6" s="5" t="s">
        <v>8</v>
      </c>
      <c r="C6" s="64"/>
      <c r="D6" s="64"/>
      <c r="E6" s="64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>
      <c r="A7" s="3" t="s">
        <v>9</v>
      </c>
      <c r="B7" s="5" t="s">
        <v>10</v>
      </c>
      <c r="C7" s="64"/>
      <c r="D7" s="64"/>
      <c r="E7" s="6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>
      <c r="A8" s="3" t="s">
        <v>11</v>
      </c>
      <c r="B8" s="5" t="s">
        <v>12</v>
      </c>
      <c r="C8" s="64"/>
      <c r="D8" s="64"/>
      <c r="E8" s="6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ht="18.75" customHeight="true" spans="1:39">
      <c r="A9" s="7" t="s">
        <v>13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ht="18.75" customHeight="true" spans="1:39">
      <c r="A10" s="8" t="s">
        <v>14</v>
      </c>
      <c r="B10" s="8" t="s">
        <v>15</v>
      </c>
      <c r="C10" s="9">
        <v>1</v>
      </c>
      <c r="D10" s="9">
        <v>2</v>
      </c>
      <c r="E10" s="9">
        <v>3</v>
      </c>
      <c r="F10" s="9">
        <v>4</v>
      </c>
      <c r="G10" s="9">
        <v>5</v>
      </c>
      <c r="H10" s="9">
        <v>6</v>
      </c>
      <c r="I10" s="9">
        <v>7</v>
      </c>
      <c r="J10" s="9">
        <v>8</v>
      </c>
      <c r="K10" s="9">
        <v>9</v>
      </c>
      <c r="L10" s="9">
        <v>10</v>
      </c>
      <c r="M10" s="9">
        <v>11</v>
      </c>
      <c r="N10" s="9">
        <v>12</v>
      </c>
      <c r="O10" s="9">
        <v>13</v>
      </c>
      <c r="P10" s="9">
        <v>14</v>
      </c>
      <c r="Q10" s="9">
        <v>15</v>
      </c>
      <c r="R10" s="9">
        <v>16</v>
      </c>
      <c r="S10" s="9">
        <v>17</v>
      </c>
      <c r="T10" s="9">
        <v>18</v>
      </c>
      <c r="U10" s="9">
        <v>19</v>
      </c>
      <c r="V10" s="9">
        <v>20</v>
      </c>
      <c r="W10" s="9">
        <v>21</v>
      </c>
      <c r="X10" s="9">
        <v>22</v>
      </c>
      <c r="Y10" s="9">
        <v>23</v>
      </c>
      <c r="Z10" s="9">
        <v>24</v>
      </c>
      <c r="AA10" s="9">
        <v>25</v>
      </c>
      <c r="AB10" s="9">
        <v>26</v>
      </c>
      <c r="AC10" s="9">
        <v>27</v>
      </c>
      <c r="AD10" s="9">
        <v>28</v>
      </c>
      <c r="AE10" s="9">
        <v>29</v>
      </c>
      <c r="AF10" s="9">
        <v>30</v>
      </c>
      <c r="AG10" s="21" t="s">
        <v>16</v>
      </c>
      <c r="AH10" s="22" t="s">
        <v>17</v>
      </c>
      <c r="AI10" s="22" t="s">
        <v>18</v>
      </c>
      <c r="AJ10" s="22" t="s">
        <v>19</v>
      </c>
      <c r="AK10" s="26" t="s">
        <v>20</v>
      </c>
      <c r="AL10" s="26" t="s">
        <v>21</v>
      </c>
      <c r="AM10" s="26" t="s">
        <v>22</v>
      </c>
    </row>
    <row r="11" ht="18.75" customHeight="true" spans="1:39">
      <c r="A11" s="10" t="s">
        <v>23</v>
      </c>
      <c r="B11" s="11" t="s">
        <v>24</v>
      </c>
      <c r="C11" s="12">
        <v>8250359.7</v>
      </c>
      <c r="D11" s="12">
        <v>8263341.4</v>
      </c>
      <c r="E11" s="18">
        <v>8240795.1</v>
      </c>
      <c r="F11" s="19">
        <v>8184130.9</v>
      </c>
      <c r="G11" s="19">
        <v>8225362.9</v>
      </c>
      <c r="H11" s="19">
        <v>8249858.3</v>
      </c>
      <c r="I11" s="8">
        <v>8199065.6</v>
      </c>
      <c r="J11" s="8">
        <v>8244894.5</v>
      </c>
      <c r="K11" s="8">
        <v>8243748.5</v>
      </c>
      <c r="L11" s="8">
        <v>8228585.5</v>
      </c>
      <c r="M11" s="8">
        <v>8229533.8</v>
      </c>
      <c r="N11" s="8">
        <v>8242172</v>
      </c>
      <c r="O11" s="8">
        <v>8217884.8</v>
      </c>
      <c r="P11" s="8">
        <v>8170299.9</v>
      </c>
      <c r="Q11" s="8">
        <v>8228353.7</v>
      </c>
      <c r="R11" s="8">
        <v>8253342.8</v>
      </c>
      <c r="S11" s="8">
        <v>8228524.4</v>
      </c>
      <c r="T11" s="8">
        <v>8196907.7</v>
      </c>
      <c r="U11" s="8">
        <v>8185032</v>
      </c>
      <c r="V11" s="8">
        <v>8174584</v>
      </c>
      <c r="W11" s="8">
        <v>8157646.3</v>
      </c>
      <c r="X11" s="8">
        <v>8184672.3</v>
      </c>
      <c r="Y11" s="8">
        <v>8212644.1</v>
      </c>
      <c r="Z11" s="8">
        <v>8189760.7</v>
      </c>
      <c r="AA11" s="8">
        <v>8237390.1</v>
      </c>
      <c r="AB11" s="8">
        <v>8240455.3</v>
      </c>
      <c r="AC11" s="8">
        <v>8200104.3</v>
      </c>
      <c r="AD11" s="8">
        <v>8211662.7</v>
      </c>
      <c r="AE11" s="8">
        <v>8203286.9</v>
      </c>
      <c r="AF11" s="8">
        <v>8163396.1</v>
      </c>
      <c r="AG11" s="23">
        <f t="shared" ref="AG11:AG23" si="0">AVERAGE(C11:AF11)</f>
        <v>8215259.87666667</v>
      </c>
      <c r="AH11" s="8">
        <f t="shared" ref="AH11:AH23" si="1">MAX(C11:AF11)</f>
        <v>8263341.4</v>
      </c>
      <c r="AI11" s="8">
        <f t="shared" ref="AI11:AI23" si="2">MIN(C11:AF11)</f>
        <v>8157646.3</v>
      </c>
      <c r="AJ11" s="8">
        <f t="shared" ref="AJ11:AJ23" si="3">AH11-AI11</f>
        <v>105695.100000001</v>
      </c>
      <c r="AK11" s="27">
        <f t="shared" ref="AK11:AK23" si="4">IF(B11="大",(AH11-AI11)/AI11,(AI11-AH11)/AI11)</f>
        <v>0.0129565681218614</v>
      </c>
      <c r="AL11" s="27">
        <f>(AH11-AG11)/AG11</f>
        <v>0.0058527087463044</v>
      </c>
      <c r="AM11" s="27">
        <f t="shared" ref="AM11:AM23" si="5">(AG11-AI11)/AG11</f>
        <v>0.00701299502774144</v>
      </c>
    </row>
    <row r="12" ht="18.75" customHeight="true" spans="1:39">
      <c r="A12" s="10" t="s">
        <v>25</v>
      </c>
      <c r="B12" s="11" t="s">
        <v>24</v>
      </c>
      <c r="C12" s="12">
        <v>1397.4</v>
      </c>
      <c r="D12" s="12">
        <v>1398.8</v>
      </c>
      <c r="E12" s="18">
        <v>1394.5</v>
      </c>
      <c r="F12" s="19">
        <v>1388.2</v>
      </c>
      <c r="G12" s="19">
        <v>1382.4</v>
      </c>
      <c r="H12" s="19">
        <v>1394.7</v>
      </c>
      <c r="I12" s="8">
        <v>1407.8</v>
      </c>
      <c r="J12" s="8">
        <v>1403.1</v>
      </c>
      <c r="K12" s="8">
        <v>1418.3</v>
      </c>
      <c r="L12" s="8">
        <v>1404.2</v>
      </c>
      <c r="M12" s="8">
        <v>1406.9</v>
      </c>
      <c r="N12" s="8">
        <v>1380.9</v>
      </c>
      <c r="O12" s="8">
        <v>1405.7</v>
      </c>
      <c r="P12" s="8">
        <v>1398.5</v>
      </c>
      <c r="Q12" s="8">
        <v>1394.8</v>
      </c>
      <c r="R12" s="8">
        <v>1406.9</v>
      </c>
      <c r="S12" s="8">
        <v>1410</v>
      </c>
      <c r="T12" s="8">
        <v>1395.1</v>
      </c>
      <c r="U12" s="8">
        <v>1390.4</v>
      </c>
      <c r="V12" s="8">
        <v>1392.3</v>
      </c>
      <c r="W12" s="8">
        <v>1403.8</v>
      </c>
      <c r="X12" s="8">
        <v>1400.3</v>
      </c>
      <c r="Y12" s="8">
        <v>1412.5</v>
      </c>
      <c r="Z12" s="8">
        <v>1398.2</v>
      </c>
      <c r="AA12" s="8">
        <v>1408.4</v>
      </c>
      <c r="AB12" s="8">
        <v>1391.4</v>
      </c>
      <c r="AC12" s="8">
        <v>1399.3</v>
      </c>
      <c r="AD12" s="8">
        <v>1389</v>
      </c>
      <c r="AE12" s="8">
        <v>1391.9</v>
      </c>
      <c r="AF12" s="8">
        <v>1396.7</v>
      </c>
      <c r="AG12" s="23">
        <f t="shared" si="0"/>
        <v>1398.74666666667</v>
      </c>
      <c r="AH12" s="8">
        <f t="shared" si="1"/>
        <v>1418.3</v>
      </c>
      <c r="AI12" s="8">
        <f t="shared" si="2"/>
        <v>1380.9</v>
      </c>
      <c r="AJ12" s="8">
        <f t="shared" si="3"/>
        <v>37.3999999999999</v>
      </c>
      <c r="AK12" s="27">
        <f t="shared" si="4"/>
        <v>0.0270837859367078</v>
      </c>
      <c r="AL12" s="27">
        <f t="shared" ref="AL12:AL23" si="6">(AH12-AG12)/AG12</f>
        <v>0.01397918136236</v>
      </c>
      <c r="AM12" s="27">
        <f t="shared" si="5"/>
        <v>0.0127590414275637</v>
      </c>
    </row>
    <row r="13" ht="18.75" customHeight="true" spans="1:39">
      <c r="A13" s="10" t="s">
        <v>26</v>
      </c>
      <c r="B13" s="11" t="s">
        <v>24</v>
      </c>
      <c r="C13" s="12">
        <v>1309</v>
      </c>
      <c r="D13" s="12">
        <v>1314.9</v>
      </c>
      <c r="E13" s="18">
        <v>1317.9</v>
      </c>
      <c r="F13" s="19">
        <v>1319</v>
      </c>
      <c r="G13" s="19">
        <v>1315</v>
      </c>
      <c r="H13" s="19">
        <v>1309.9</v>
      </c>
      <c r="I13" s="8">
        <v>1315.2</v>
      </c>
      <c r="J13" s="8">
        <v>1314.6</v>
      </c>
      <c r="K13" s="8">
        <v>1315</v>
      </c>
      <c r="L13" s="8">
        <v>1316.5</v>
      </c>
      <c r="M13" s="8">
        <v>1314.9</v>
      </c>
      <c r="N13" s="8">
        <v>1318.1</v>
      </c>
      <c r="O13" s="8">
        <v>1317.7</v>
      </c>
      <c r="P13" s="8">
        <v>1317.5</v>
      </c>
      <c r="Q13" s="8">
        <v>1315</v>
      </c>
      <c r="R13" s="8">
        <v>1317</v>
      </c>
      <c r="S13" s="8">
        <v>1317.4</v>
      </c>
      <c r="T13" s="8">
        <v>1315.8</v>
      </c>
      <c r="U13" s="8">
        <v>1316.7</v>
      </c>
      <c r="V13" s="8">
        <v>1314.7</v>
      </c>
      <c r="W13" s="8">
        <v>1315.8</v>
      </c>
      <c r="X13" s="8">
        <v>1313.3</v>
      </c>
      <c r="Y13" s="8">
        <v>1312.8</v>
      </c>
      <c r="Z13" s="8">
        <v>1318</v>
      </c>
      <c r="AA13" s="8">
        <v>1317.1</v>
      </c>
      <c r="AB13" s="8">
        <v>1316.6</v>
      </c>
      <c r="AC13" s="8">
        <v>1313.8</v>
      </c>
      <c r="AD13" s="8">
        <v>1318.7</v>
      </c>
      <c r="AE13" s="8">
        <v>1317.6</v>
      </c>
      <c r="AF13" s="8">
        <v>1314.2</v>
      </c>
      <c r="AG13" s="23">
        <f t="shared" si="0"/>
        <v>1315.65666666667</v>
      </c>
      <c r="AH13" s="8">
        <f t="shared" si="1"/>
        <v>1319</v>
      </c>
      <c r="AI13" s="8">
        <f t="shared" si="2"/>
        <v>1309</v>
      </c>
      <c r="AJ13" s="8">
        <f t="shared" si="3"/>
        <v>10</v>
      </c>
      <c r="AK13" s="27">
        <f t="shared" si="4"/>
        <v>0.00763941940412529</v>
      </c>
      <c r="AL13" s="27">
        <f t="shared" si="6"/>
        <v>0.00254118982409042</v>
      </c>
      <c r="AM13" s="27">
        <f t="shared" si="5"/>
        <v>0.00505957734667342</v>
      </c>
    </row>
    <row r="14" ht="18.75" customHeight="true" spans="1:39">
      <c r="A14" s="10" t="s">
        <v>27</v>
      </c>
      <c r="B14" s="11" t="s">
        <v>24</v>
      </c>
      <c r="C14" s="12">
        <v>223935.8</v>
      </c>
      <c r="D14" s="12">
        <v>224134.4</v>
      </c>
      <c r="E14" s="18">
        <v>223598</v>
      </c>
      <c r="F14" s="19">
        <v>224252.5</v>
      </c>
      <c r="G14" s="19">
        <v>224637</v>
      </c>
      <c r="H14" s="19">
        <v>224201</v>
      </c>
      <c r="I14" s="8">
        <v>224311.2</v>
      </c>
      <c r="J14" s="8">
        <v>224102.3</v>
      </c>
      <c r="K14" s="8">
        <v>224843.5</v>
      </c>
      <c r="L14" s="8">
        <v>224794.8</v>
      </c>
      <c r="M14" s="8">
        <v>226043.3</v>
      </c>
      <c r="N14" s="8">
        <v>224147</v>
      </c>
      <c r="O14" s="8">
        <v>224275</v>
      </c>
      <c r="P14" s="8">
        <v>224266.4</v>
      </c>
      <c r="Q14" s="8">
        <v>225035.9</v>
      </c>
      <c r="R14" s="8">
        <v>223484.5</v>
      </c>
      <c r="S14" s="8">
        <v>223231.8</v>
      </c>
      <c r="T14" s="8">
        <v>224940.1</v>
      </c>
      <c r="U14" s="8">
        <v>223232.3</v>
      </c>
      <c r="V14" s="8">
        <v>224718.9</v>
      </c>
      <c r="W14" s="8">
        <v>223968</v>
      </c>
      <c r="X14" s="8">
        <v>223895</v>
      </c>
      <c r="Y14" s="8">
        <v>224016.7</v>
      </c>
      <c r="Z14" s="8">
        <v>223504.6</v>
      </c>
      <c r="AA14" s="8">
        <v>224356</v>
      </c>
      <c r="AB14" s="8">
        <v>223757</v>
      </c>
      <c r="AC14" s="8">
        <v>224163.2</v>
      </c>
      <c r="AD14" s="8">
        <v>224465.8</v>
      </c>
      <c r="AE14" s="8">
        <v>224539.8</v>
      </c>
      <c r="AF14" s="8">
        <v>224887.8</v>
      </c>
      <c r="AG14" s="23">
        <f t="shared" si="0"/>
        <v>224257.986666667</v>
      </c>
      <c r="AH14" s="8">
        <f t="shared" si="1"/>
        <v>226043.3</v>
      </c>
      <c r="AI14" s="8">
        <f t="shared" si="2"/>
        <v>223231.8</v>
      </c>
      <c r="AJ14" s="8">
        <f t="shared" si="3"/>
        <v>2811.5</v>
      </c>
      <c r="AK14" s="27">
        <f t="shared" si="4"/>
        <v>0.0125945317826582</v>
      </c>
      <c r="AL14" s="27">
        <f t="shared" si="6"/>
        <v>0.00796097994042296</v>
      </c>
      <c r="AM14" s="27">
        <f t="shared" si="5"/>
        <v>0.00457592026897121</v>
      </c>
    </row>
    <row r="15" ht="18.75" customHeight="true" spans="1:39">
      <c r="A15" s="10" t="s">
        <v>28</v>
      </c>
      <c r="B15" s="11" t="s">
        <v>24</v>
      </c>
      <c r="C15" s="12">
        <v>58588.5</v>
      </c>
      <c r="D15" s="12">
        <v>58543.3</v>
      </c>
      <c r="E15" s="18">
        <v>58520</v>
      </c>
      <c r="F15" s="19">
        <v>58542</v>
      </c>
      <c r="G15" s="19">
        <v>58803.7</v>
      </c>
      <c r="H15" s="19">
        <v>58545.7</v>
      </c>
      <c r="I15" s="8">
        <v>58407.5</v>
      </c>
      <c r="J15" s="8">
        <v>58549.8</v>
      </c>
      <c r="K15" s="8">
        <v>58580.5</v>
      </c>
      <c r="L15" s="8">
        <v>58489.9</v>
      </c>
      <c r="M15" s="8">
        <v>58536.5</v>
      </c>
      <c r="N15" s="8">
        <v>58681.5</v>
      </c>
      <c r="O15" s="8">
        <v>58695.4</v>
      </c>
      <c r="P15" s="8">
        <v>58407.9</v>
      </c>
      <c r="Q15" s="8">
        <v>58582.9</v>
      </c>
      <c r="R15" s="8">
        <v>58743.5</v>
      </c>
      <c r="S15" s="8">
        <v>58819.9</v>
      </c>
      <c r="T15" s="8">
        <v>58767.9</v>
      </c>
      <c r="U15" s="8">
        <v>58664</v>
      </c>
      <c r="V15" s="8">
        <v>58865</v>
      </c>
      <c r="W15" s="8">
        <v>58488</v>
      </c>
      <c r="X15" s="8">
        <v>58520</v>
      </c>
      <c r="Y15" s="8">
        <v>58687</v>
      </c>
      <c r="Z15" s="8">
        <v>58600.2</v>
      </c>
      <c r="AA15" s="8">
        <v>58860.4</v>
      </c>
      <c r="AB15" s="8">
        <v>58597.3</v>
      </c>
      <c r="AC15" s="8">
        <v>58693.5</v>
      </c>
      <c r="AD15" s="8">
        <v>58646.7</v>
      </c>
      <c r="AE15" s="8">
        <v>58767.8</v>
      </c>
      <c r="AF15" s="8">
        <v>58523</v>
      </c>
      <c r="AG15" s="23">
        <f t="shared" si="0"/>
        <v>58623.9766666667</v>
      </c>
      <c r="AH15" s="8">
        <f t="shared" si="1"/>
        <v>58865</v>
      </c>
      <c r="AI15" s="8">
        <f t="shared" si="2"/>
        <v>58407.5</v>
      </c>
      <c r="AJ15" s="8">
        <f t="shared" si="3"/>
        <v>457.5</v>
      </c>
      <c r="AK15" s="27">
        <f t="shared" si="4"/>
        <v>0.00783289817232376</v>
      </c>
      <c r="AL15" s="27">
        <f t="shared" si="6"/>
        <v>0.00411134397626673</v>
      </c>
      <c r="AM15" s="27">
        <f t="shared" si="5"/>
        <v>0.00369263019971412</v>
      </c>
    </row>
    <row r="16" ht="18.75" customHeight="true" spans="1:39">
      <c r="A16" s="10" t="s">
        <v>29</v>
      </c>
      <c r="B16" s="11" t="s">
        <v>24</v>
      </c>
      <c r="C16" s="12">
        <v>692584.5</v>
      </c>
      <c r="D16" s="12">
        <v>697028.9</v>
      </c>
      <c r="E16" s="18">
        <v>695708.2</v>
      </c>
      <c r="F16" s="19">
        <v>694175.3</v>
      </c>
      <c r="G16" s="19">
        <v>688150.4</v>
      </c>
      <c r="H16" s="19">
        <v>692652.8</v>
      </c>
      <c r="I16" s="8">
        <v>690231.6</v>
      </c>
      <c r="J16" s="8">
        <v>691660.4</v>
      </c>
      <c r="K16" s="8">
        <v>689189</v>
      </c>
      <c r="L16" s="8">
        <v>685550.2</v>
      </c>
      <c r="M16" s="8">
        <v>693044.9</v>
      </c>
      <c r="N16" s="8">
        <v>690961.1</v>
      </c>
      <c r="O16" s="8">
        <v>687827.3</v>
      </c>
      <c r="P16" s="8">
        <v>689524.2</v>
      </c>
      <c r="Q16" s="8">
        <v>687828.9</v>
      </c>
      <c r="R16" s="8">
        <v>687657.8</v>
      </c>
      <c r="S16" s="8">
        <v>689541.2</v>
      </c>
      <c r="T16" s="8">
        <v>689113.3</v>
      </c>
      <c r="U16" s="8">
        <v>691419.3</v>
      </c>
      <c r="V16" s="8">
        <v>693616.8</v>
      </c>
      <c r="W16" s="8">
        <v>698665.3</v>
      </c>
      <c r="X16" s="8">
        <v>697503.5</v>
      </c>
      <c r="Y16" s="8">
        <v>692934.4</v>
      </c>
      <c r="Z16" s="8">
        <v>690901.8</v>
      </c>
      <c r="AA16" s="8">
        <v>690740.4</v>
      </c>
      <c r="AB16" s="8">
        <v>691762.4</v>
      </c>
      <c r="AC16" s="8">
        <v>686791.7</v>
      </c>
      <c r="AD16" s="8">
        <v>687062.7</v>
      </c>
      <c r="AE16" s="8">
        <v>689888.8</v>
      </c>
      <c r="AF16" s="8">
        <v>692902.8</v>
      </c>
      <c r="AG16" s="23">
        <f t="shared" si="0"/>
        <v>691220.663333333</v>
      </c>
      <c r="AH16" s="8">
        <f t="shared" si="1"/>
        <v>698665.3</v>
      </c>
      <c r="AI16" s="8">
        <f t="shared" si="2"/>
        <v>685550.2</v>
      </c>
      <c r="AJ16" s="8">
        <f t="shared" si="3"/>
        <v>13115.1000000001</v>
      </c>
      <c r="AK16" s="27">
        <f t="shared" si="4"/>
        <v>0.0191307653327212</v>
      </c>
      <c r="AL16" s="27">
        <f t="shared" si="6"/>
        <v>0.0107702750533616</v>
      </c>
      <c r="AM16" s="27">
        <f t="shared" si="5"/>
        <v>0.00820355008773656</v>
      </c>
    </row>
    <row r="17" ht="18.75" customHeight="true" spans="1:39">
      <c r="A17" s="10" t="s">
        <v>30</v>
      </c>
      <c r="B17" s="11" t="s">
        <v>24</v>
      </c>
      <c r="C17" s="12">
        <v>448267</v>
      </c>
      <c r="D17" s="12">
        <v>449715</v>
      </c>
      <c r="E17" s="18">
        <v>449811.1</v>
      </c>
      <c r="F17" s="19">
        <v>448151.7</v>
      </c>
      <c r="G17" s="19">
        <v>448476.6</v>
      </c>
      <c r="H17" s="19">
        <v>451061.8</v>
      </c>
      <c r="I17" s="8">
        <v>451097.3</v>
      </c>
      <c r="J17" s="8">
        <v>448873.5</v>
      </c>
      <c r="K17" s="8">
        <v>449200.4</v>
      </c>
      <c r="L17" s="8">
        <v>448951.3</v>
      </c>
      <c r="M17" s="8">
        <v>450634.7</v>
      </c>
      <c r="N17" s="8">
        <v>451866.8</v>
      </c>
      <c r="O17" s="8">
        <v>448575.9</v>
      </c>
      <c r="P17" s="8">
        <v>450430.1</v>
      </c>
      <c r="Q17" s="8">
        <v>448239.6</v>
      </c>
      <c r="R17" s="8">
        <v>450653.5</v>
      </c>
      <c r="S17" s="8">
        <v>448735.2</v>
      </c>
      <c r="T17" s="8">
        <v>449519.2</v>
      </c>
      <c r="U17" s="8">
        <v>450623</v>
      </c>
      <c r="V17" s="8">
        <v>451372.1</v>
      </c>
      <c r="W17" s="8">
        <v>451442.6</v>
      </c>
      <c r="X17" s="8">
        <v>451059.3</v>
      </c>
      <c r="Y17" s="8">
        <v>448451.3</v>
      </c>
      <c r="Z17" s="8">
        <v>448898.5</v>
      </c>
      <c r="AA17" s="8">
        <v>450532.3</v>
      </c>
      <c r="AB17" s="8">
        <v>450938.1</v>
      </c>
      <c r="AC17" s="8">
        <v>448088.8</v>
      </c>
      <c r="AD17" s="8">
        <v>450885.8</v>
      </c>
      <c r="AE17" s="8">
        <v>449593.5</v>
      </c>
      <c r="AF17" s="8">
        <v>451146.7</v>
      </c>
      <c r="AG17" s="23">
        <f t="shared" si="0"/>
        <v>449843.09</v>
      </c>
      <c r="AH17" s="8">
        <f t="shared" si="1"/>
        <v>451866.8</v>
      </c>
      <c r="AI17" s="8">
        <f t="shared" si="2"/>
        <v>448088.8</v>
      </c>
      <c r="AJ17" s="8">
        <f t="shared" si="3"/>
        <v>3778</v>
      </c>
      <c r="AK17" s="27">
        <f t="shared" si="4"/>
        <v>0.00843136449739427</v>
      </c>
      <c r="AL17" s="27">
        <f t="shared" si="6"/>
        <v>0.00449870198072835</v>
      </c>
      <c r="AM17" s="27">
        <f t="shared" si="5"/>
        <v>0.00389978203288626</v>
      </c>
    </row>
    <row r="18" ht="18.75" customHeight="true" spans="1:39">
      <c r="A18" s="10" t="s">
        <v>31</v>
      </c>
      <c r="B18" s="11" t="s">
        <v>24</v>
      </c>
      <c r="C18" s="12">
        <v>78592.7</v>
      </c>
      <c r="D18" s="12">
        <v>91680.8</v>
      </c>
      <c r="E18" s="18">
        <v>87703</v>
      </c>
      <c r="F18" s="19">
        <v>69778.8</v>
      </c>
      <c r="G18" s="19">
        <v>114355.1</v>
      </c>
      <c r="H18" s="19">
        <v>80601</v>
      </c>
      <c r="I18" s="8">
        <v>92283.3</v>
      </c>
      <c r="J18" s="8">
        <v>71425</v>
      </c>
      <c r="K18" s="8">
        <v>78231.2</v>
      </c>
      <c r="L18" s="8">
        <v>86034</v>
      </c>
      <c r="M18" s="8">
        <v>66487.9</v>
      </c>
      <c r="N18" s="8">
        <v>87519.8</v>
      </c>
      <c r="O18" s="8">
        <v>80198.9</v>
      </c>
      <c r="P18" s="8">
        <v>87279.3</v>
      </c>
      <c r="Q18" s="8">
        <v>91535.1</v>
      </c>
      <c r="R18" s="8">
        <v>84760</v>
      </c>
      <c r="S18" s="8">
        <v>84412.7</v>
      </c>
      <c r="T18" s="8">
        <v>79700.9</v>
      </c>
      <c r="U18" s="8">
        <v>86814.2</v>
      </c>
      <c r="V18" s="8">
        <v>78912.1</v>
      </c>
      <c r="W18" s="8">
        <v>88069.6</v>
      </c>
      <c r="X18" s="8">
        <v>67180.4</v>
      </c>
      <c r="Y18" s="8">
        <v>72534.2</v>
      </c>
      <c r="Z18" s="8">
        <v>66198.4</v>
      </c>
      <c r="AA18" s="8">
        <v>100638.9</v>
      </c>
      <c r="AB18" s="8">
        <v>80522.4</v>
      </c>
      <c r="AC18" s="8">
        <v>77250.4</v>
      </c>
      <c r="AD18" s="8">
        <v>92683.8</v>
      </c>
      <c r="AE18" s="8">
        <v>80304.5</v>
      </c>
      <c r="AF18" s="8">
        <v>80238.1</v>
      </c>
      <c r="AG18" s="23">
        <f t="shared" si="0"/>
        <v>82797.55</v>
      </c>
      <c r="AH18" s="8">
        <f t="shared" si="1"/>
        <v>114355.1</v>
      </c>
      <c r="AI18" s="8">
        <f t="shared" si="2"/>
        <v>66198.4</v>
      </c>
      <c r="AJ18" s="8">
        <f t="shared" si="3"/>
        <v>48156.7</v>
      </c>
      <c r="AK18" s="27">
        <f t="shared" si="4"/>
        <v>0.727460180306473</v>
      </c>
      <c r="AL18" s="27">
        <f t="shared" si="6"/>
        <v>0.381141108643915</v>
      </c>
      <c r="AM18" s="27">
        <f t="shared" si="5"/>
        <v>0.200478758127505</v>
      </c>
    </row>
    <row r="19" ht="18.75" customHeight="true" spans="1:39">
      <c r="A19" s="10" t="s">
        <v>32</v>
      </c>
      <c r="B19" s="11" t="s">
        <v>24</v>
      </c>
      <c r="C19" s="12">
        <v>3514.5</v>
      </c>
      <c r="D19" s="12">
        <v>3452.5</v>
      </c>
      <c r="E19" s="18">
        <v>3537.3</v>
      </c>
      <c r="F19" s="19">
        <v>3436.7</v>
      </c>
      <c r="G19" s="19">
        <v>3517.6</v>
      </c>
      <c r="H19" s="19">
        <v>3544.1</v>
      </c>
      <c r="I19" s="8">
        <v>3524.2</v>
      </c>
      <c r="J19" s="8">
        <v>3550.4</v>
      </c>
      <c r="K19" s="8">
        <v>3508.6</v>
      </c>
      <c r="L19" s="8">
        <v>3446.1</v>
      </c>
      <c r="M19" s="8">
        <v>3395.5</v>
      </c>
      <c r="N19" s="8">
        <v>3538.3</v>
      </c>
      <c r="O19" s="8">
        <v>3575.2</v>
      </c>
      <c r="P19" s="8">
        <v>3518.7</v>
      </c>
      <c r="Q19" s="8">
        <v>3526</v>
      </c>
      <c r="R19" s="8">
        <v>3573.2</v>
      </c>
      <c r="S19" s="8">
        <v>3590.7</v>
      </c>
      <c r="T19" s="8">
        <v>3519.7</v>
      </c>
      <c r="U19" s="8">
        <v>3485.6</v>
      </c>
      <c r="V19" s="8">
        <v>3546.5</v>
      </c>
      <c r="W19" s="8">
        <v>3461.5</v>
      </c>
      <c r="X19" s="8">
        <v>3430.1</v>
      </c>
      <c r="Y19" s="8">
        <v>3523.2</v>
      </c>
      <c r="Z19" s="8">
        <v>3442.4</v>
      </c>
      <c r="AA19" s="8">
        <v>3450.1</v>
      </c>
      <c r="AB19" s="8">
        <v>3586.7</v>
      </c>
      <c r="AC19" s="8">
        <v>3456.3</v>
      </c>
      <c r="AD19" s="8">
        <v>3584.4</v>
      </c>
      <c r="AE19" s="8">
        <v>3433.4</v>
      </c>
      <c r="AF19" s="8">
        <v>3446.4</v>
      </c>
      <c r="AG19" s="23">
        <f t="shared" si="0"/>
        <v>3503.86333333333</v>
      </c>
      <c r="AH19" s="8">
        <f t="shared" si="1"/>
        <v>3590.7</v>
      </c>
      <c r="AI19" s="8">
        <f t="shared" si="2"/>
        <v>3395.5</v>
      </c>
      <c r="AJ19" s="8">
        <f t="shared" si="3"/>
        <v>195.2</v>
      </c>
      <c r="AK19" s="27">
        <f t="shared" si="4"/>
        <v>0.057487851568252</v>
      </c>
      <c r="AL19" s="27">
        <f t="shared" si="6"/>
        <v>0.0247831203462092</v>
      </c>
      <c r="AM19" s="27">
        <f t="shared" si="5"/>
        <v>0.0309268150679391</v>
      </c>
    </row>
    <row r="20" ht="18.75" customHeight="true" spans="1:39">
      <c r="A20" s="10" t="s">
        <v>33</v>
      </c>
      <c r="B20" s="11" t="s">
        <v>24</v>
      </c>
      <c r="C20" s="12">
        <v>2973.3</v>
      </c>
      <c r="D20" s="12">
        <v>2965.4</v>
      </c>
      <c r="E20" s="18">
        <v>2960.1</v>
      </c>
      <c r="F20" s="19">
        <v>2955.7</v>
      </c>
      <c r="G20" s="19">
        <v>2947.2</v>
      </c>
      <c r="H20" s="19">
        <v>2960.7</v>
      </c>
      <c r="I20" s="8">
        <v>2956.2</v>
      </c>
      <c r="J20" s="8">
        <v>2952.2</v>
      </c>
      <c r="K20" s="8">
        <v>2958.3</v>
      </c>
      <c r="L20" s="8">
        <v>2941</v>
      </c>
      <c r="M20" s="8">
        <v>2944.5</v>
      </c>
      <c r="N20" s="8">
        <v>2959.5</v>
      </c>
      <c r="O20" s="8">
        <v>2945.8</v>
      </c>
      <c r="P20" s="8">
        <v>2951.3</v>
      </c>
      <c r="Q20" s="8">
        <v>2955.4</v>
      </c>
      <c r="R20" s="8">
        <v>2949.7</v>
      </c>
      <c r="S20" s="8">
        <v>2946.9</v>
      </c>
      <c r="T20" s="8">
        <v>2954.7</v>
      </c>
      <c r="U20" s="8">
        <v>2955.8</v>
      </c>
      <c r="V20" s="8">
        <v>2953.5</v>
      </c>
      <c r="W20" s="8">
        <v>2971.8</v>
      </c>
      <c r="X20" s="8">
        <v>2960.3</v>
      </c>
      <c r="Y20" s="8">
        <v>2961.5</v>
      </c>
      <c r="Z20" s="8">
        <v>2957.7</v>
      </c>
      <c r="AA20" s="8">
        <v>2966.9</v>
      </c>
      <c r="AB20" s="8">
        <v>2950</v>
      </c>
      <c r="AC20" s="8">
        <v>2957.7</v>
      </c>
      <c r="AD20" s="8">
        <v>3017.8</v>
      </c>
      <c r="AE20" s="8">
        <v>2962.7</v>
      </c>
      <c r="AF20" s="8">
        <v>2951.7</v>
      </c>
      <c r="AG20" s="23">
        <f t="shared" si="0"/>
        <v>2958.17666666667</v>
      </c>
      <c r="AH20" s="8">
        <f t="shared" si="1"/>
        <v>3017.8</v>
      </c>
      <c r="AI20" s="8">
        <f t="shared" si="2"/>
        <v>2941</v>
      </c>
      <c r="AJ20" s="8">
        <f t="shared" si="3"/>
        <v>76.8000000000002</v>
      </c>
      <c r="AK20" s="27">
        <f t="shared" si="4"/>
        <v>0.0261135668140089</v>
      </c>
      <c r="AL20" s="27">
        <f t="shared" si="6"/>
        <v>0.0201554335835239</v>
      </c>
      <c r="AM20" s="27">
        <f t="shared" si="5"/>
        <v>0.00580650468250152</v>
      </c>
    </row>
    <row r="21" ht="18.75" customHeight="true" spans="1:39">
      <c r="A21" s="10" t="s">
        <v>34</v>
      </c>
      <c r="B21" s="11" t="s">
        <v>24</v>
      </c>
      <c r="C21" s="12">
        <v>948</v>
      </c>
      <c r="D21" s="12">
        <v>946.8</v>
      </c>
      <c r="E21" s="18">
        <v>952.1</v>
      </c>
      <c r="F21" s="19">
        <v>952.1</v>
      </c>
      <c r="G21" s="19">
        <v>939.7</v>
      </c>
      <c r="H21" s="19">
        <v>944.4</v>
      </c>
      <c r="I21" s="8">
        <v>944.1</v>
      </c>
      <c r="J21" s="8">
        <v>951</v>
      </c>
      <c r="K21" s="8">
        <v>946</v>
      </c>
      <c r="L21" s="8">
        <v>942.3</v>
      </c>
      <c r="M21" s="8">
        <v>939.7</v>
      </c>
      <c r="N21" s="8">
        <v>943.4</v>
      </c>
      <c r="O21" s="8">
        <v>940.7</v>
      </c>
      <c r="P21" s="8">
        <v>941.2</v>
      </c>
      <c r="Q21" s="8">
        <v>943.5</v>
      </c>
      <c r="R21" s="8">
        <v>947.6</v>
      </c>
      <c r="S21" s="8">
        <v>941.7</v>
      </c>
      <c r="T21" s="8">
        <v>940.9</v>
      </c>
      <c r="U21" s="8">
        <v>954.1</v>
      </c>
      <c r="V21" s="8">
        <v>944.1</v>
      </c>
      <c r="W21" s="8">
        <v>942.6</v>
      </c>
      <c r="X21" s="8">
        <v>944.8</v>
      </c>
      <c r="Y21" s="8">
        <v>942.1</v>
      </c>
      <c r="Z21" s="8">
        <v>945</v>
      </c>
      <c r="AA21" s="8">
        <v>946.8</v>
      </c>
      <c r="AB21" s="8">
        <v>937.9</v>
      </c>
      <c r="AC21" s="8">
        <v>941.2</v>
      </c>
      <c r="AD21" s="8">
        <v>965.5</v>
      </c>
      <c r="AE21" s="8">
        <v>943.2</v>
      </c>
      <c r="AF21" s="8">
        <v>942.1</v>
      </c>
      <c r="AG21" s="23">
        <f t="shared" si="0"/>
        <v>945.153333333333</v>
      </c>
      <c r="AH21" s="8">
        <f t="shared" si="1"/>
        <v>965.5</v>
      </c>
      <c r="AI21" s="8">
        <f t="shared" si="2"/>
        <v>937.9</v>
      </c>
      <c r="AJ21" s="8">
        <f t="shared" si="3"/>
        <v>27.6</v>
      </c>
      <c r="AK21" s="27">
        <f t="shared" si="4"/>
        <v>0.0294274442904361</v>
      </c>
      <c r="AL21" s="27">
        <f t="shared" si="6"/>
        <v>0.0215273712201904</v>
      </c>
      <c r="AM21" s="27">
        <f t="shared" si="5"/>
        <v>0.00767423980588687</v>
      </c>
    </row>
    <row r="22" ht="18.75" customHeight="true" spans="1:39">
      <c r="A22" s="10" t="s">
        <v>35</v>
      </c>
      <c r="B22" s="11" t="s">
        <v>24</v>
      </c>
      <c r="C22" s="12">
        <v>505403.3</v>
      </c>
      <c r="D22" s="12">
        <v>505239.3</v>
      </c>
      <c r="E22" s="18">
        <v>504492</v>
      </c>
      <c r="F22" s="19">
        <v>505262.6</v>
      </c>
      <c r="G22" s="19">
        <v>504982.7</v>
      </c>
      <c r="H22" s="19">
        <v>506575.6</v>
      </c>
      <c r="I22" s="8">
        <v>504972.7</v>
      </c>
      <c r="J22" s="8">
        <v>504009.8</v>
      </c>
      <c r="K22" s="8">
        <v>506199</v>
      </c>
      <c r="L22" s="8">
        <v>505856</v>
      </c>
      <c r="M22" s="8">
        <v>505340</v>
      </c>
      <c r="N22" s="8">
        <v>505575.4</v>
      </c>
      <c r="O22" s="8">
        <v>504670.2</v>
      </c>
      <c r="P22" s="8">
        <v>505894.7</v>
      </c>
      <c r="Q22" s="8">
        <v>506340.2</v>
      </c>
      <c r="R22" s="8">
        <v>501979.5</v>
      </c>
      <c r="S22" s="8">
        <v>503465.3</v>
      </c>
      <c r="T22" s="8">
        <v>504772.7</v>
      </c>
      <c r="U22" s="8">
        <v>506338.9</v>
      </c>
      <c r="V22" s="8">
        <v>505452.5</v>
      </c>
      <c r="W22" s="8">
        <v>504392.3</v>
      </c>
      <c r="X22" s="8">
        <v>503164</v>
      </c>
      <c r="Y22" s="8">
        <v>506543.5</v>
      </c>
      <c r="Z22" s="8">
        <v>506113.7</v>
      </c>
      <c r="AA22" s="8">
        <v>503864.6</v>
      </c>
      <c r="AB22" s="8">
        <v>505193.3</v>
      </c>
      <c r="AC22" s="8">
        <v>505657.8</v>
      </c>
      <c r="AD22" s="8">
        <v>506766.9</v>
      </c>
      <c r="AE22" s="8">
        <v>504325.6</v>
      </c>
      <c r="AF22" s="8">
        <v>505419</v>
      </c>
      <c r="AG22" s="23">
        <f t="shared" si="0"/>
        <v>505142.103333333</v>
      </c>
      <c r="AH22" s="8">
        <f t="shared" si="1"/>
        <v>506766.9</v>
      </c>
      <c r="AI22" s="8">
        <f t="shared" si="2"/>
        <v>501979.5</v>
      </c>
      <c r="AJ22" s="8">
        <f t="shared" si="3"/>
        <v>4787.40000000002</v>
      </c>
      <c r="AK22" s="27">
        <f t="shared" si="4"/>
        <v>0.00953704284736732</v>
      </c>
      <c r="AL22" s="27">
        <f t="shared" si="6"/>
        <v>0.00321651403821881</v>
      </c>
      <c r="AM22" s="27">
        <f t="shared" si="5"/>
        <v>0.00626081910904673</v>
      </c>
    </row>
    <row r="23" ht="18.75" customHeight="true" spans="1:39">
      <c r="A23" s="13" t="s">
        <v>36</v>
      </c>
      <c r="B23" s="11" t="s">
        <v>24</v>
      </c>
      <c r="C23" s="12">
        <v>462.7</v>
      </c>
      <c r="D23" s="12">
        <v>468.5</v>
      </c>
      <c r="E23" s="20">
        <v>467.5</v>
      </c>
      <c r="F23" s="19">
        <v>457.1</v>
      </c>
      <c r="G23" s="19">
        <v>476.4</v>
      </c>
      <c r="H23" s="19">
        <v>464</v>
      </c>
      <c r="I23" s="8">
        <v>468.9</v>
      </c>
      <c r="J23" s="8">
        <v>459.5</v>
      </c>
      <c r="K23" s="8">
        <v>463</v>
      </c>
      <c r="L23" s="8">
        <v>464.9</v>
      </c>
      <c r="M23" s="8">
        <v>455.2</v>
      </c>
      <c r="N23" s="8">
        <v>466.9</v>
      </c>
      <c r="O23" s="8">
        <v>463.7</v>
      </c>
      <c r="P23" s="8">
        <v>466.2</v>
      </c>
      <c r="Q23" s="8">
        <v>468.3</v>
      </c>
      <c r="R23" s="8">
        <v>466.2</v>
      </c>
      <c r="S23" s="8">
        <v>466</v>
      </c>
      <c r="T23" s="8">
        <v>462.8</v>
      </c>
      <c r="U23" s="8">
        <v>466.1</v>
      </c>
      <c r="V23" s="8">
        <v>463.1</v>
      </c>
      <c r="W23" s="8">
        <v>466.7</v>
      </c>
      <c r="X23" s="8">
        <v>455.7</v>
      </c>
      <c r="Y23" s="8">
        <v>459.9</v>
      </c>
      <c r="Z23" s="8">
        <v>455</v>
      </c>
      <c r="AA23" s="8">
        <v>472.2</v>
      </c>
      <c r="AB23" s="8">
        <v>463.9</v>
      </c>
      <c r="AC23" s="8">
        <v>460.7</v>
      </c>
      <c r="AD23" s="8">
        <v>471.2</v>
      </c>
      <c r="AE23" s="8">
        <v>462.3</v>
      </c>
      <c r="AF23" s="8">
        <v>462.4</v>
      </c>
      <c r="AG23" s="23">
        <f t="shared" si="0"/>
        <v>464.233333333333</v>
      </c>
      <c r="AH23" s="8">
        <f t="shared" si="1"/>
        <v>476.4</v>
      </c>
      <c r="AI23" s="8">
        <f t="shared" si="2"/>
        <v>455</v>
      </c>
      <c r="AJ23" s="8">
        <f t="shared" si="3"/>
        <v>21.4</v>
      </c>
      <c r="AK23" s="27">
        <f t="shared" si="4"/>
        <v>0.047032967032967</v>
      </c>
      <c r="AL23" s="27">
        <f t="shared" si="6"/>
        <v>0.0262080850147203</v>
      </c>
      <c r="AM23" s="27">
        <f t="shared" si="5"/>
        <v>0.0198894234221298</v>
      </c>
    </row>
    <row r="24" ht="18.75" customHeight="true" spans="1:39">
      <c r="A24" s="7" t="s">
        <v>37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ht="18.75" customHeight="true" spans="1:39">
      <c r="A25" s="14" t="s">
        <v>14</v>
      </c>
      <c r="B25" s="14" t="s">
        <v>15</v>
      </c>
      <c r="C25" s="15">
        <v>1</v>
      </c>
      <c r="D25" s="15">
        <v>2</v>
      </c>
      <c r="E25" s="15">
        <v>3</v>
      </c>
      <c r="F25" s="15">
        <v>4</v>
      </c>
      <c r="G25" s="15">
        <v>5</v>
      </c>
      <c r="H25" s="15">
        <v>6</v>
      </c>
      <c r="I25" s="15">
        <v>7</v>
      </c>
      <c r="J25" s="15">
        <v>8</v>
      </c>
      <c r="K25" s="15">
        <v>9</v>
      </c>
      <c r="L25" s="15">
        <v>10</v>
      </c>
      <c r="M25" s="15">
        <v>11</v>
      </c>
      <c r="N25" s="15">
        <v>12</v>
      </c>
      <c r="O25" s="15">
        <v>13</v>
      </c>
      <c r="P25" s="15">
        <v>14</v>
      </c>
      <c r="Q25" s="15">
        <v>15</v>
      </c>
      <c r="R25" s="15">
        <v>16</v>
      </c>
      <c r="S25" s="15">
        <v>17</v>
      </c>
      <c r="T25" s="15">
        <v>18</v>
      </c>
      <c r="U25" s="15">
        <v>19</v>
      </c>
      <c r="V25" s="15">
        <v>20</v>
      </c>
      <c r="W25" s="15">
        <v>21</v>
      </c>
      <c r="X25" s="15">
        <v>22</v>
      </c>
      <c r="Y25" s="15">
        <v>23</v>
      </c>
      <c r="Z25" s="15">
        <v>24</v>
      </c>
      <c r="AA25" s="15">
        <v>25</v>
      </c>
      <c r="AB25" s="15">
        <v>26</v>
      </c>
      <c r="AC25" s="15">
        <v>27</v>
      </c>
      <c r="AD25" s="15">
        <v>28</v>
      </c>
      <c r="AE25" s="15">
        <v>29</v>
      </c>
      <c r="AF25" s="15">
        <v>30</v>
      </c>
      <c r="AG25" s="24" t="s">
        <v>16</v>
      </c>
      <c r="AH25" s="25" t="s">
        <v>17</v>
      </c>
      <c r="AI25" s="25" t="s">
        <v>18</v>
      </c>
      <c r="AJ25" s="25" t="s">
        <v>19</v>
      </c>
      <c r="AK25" s="28" t="s">
        <v>20</v>
      </c>
      <c r="AL25" s="28" t="s">
        <v>21</v>
      </c>
      <c r="AM25" s="28" t="s">
        <v>22</v>
      </c>
    </row>
    <row r="26" ht="18.75" customHeight="true" spans="1:39">
      <c r="A26" s="10" t="s">
        <v>23</v>
      </c>
      <c r="B26" s="11" t="s">
        <v>24</v>
      </c>
      <c r="C26" s="12">
        <v>32105160.6</v>
      </c>
      <c r="D26" s="12">
        <v>32307953.1</v>
      </c>
      <c r="E26" s="18">
        <v>32313979.5</v>
      </c>
      <c r="F26" s="19">
        <v>32153766</v>
      </c>
      <c r="G26" s="19">
        <v>32245547.3</v>
      </c>
      <c r="H26" s="19">
        <v>32256963.5</v>
      </c>
      <c r="I26" s="8">
        <v>32160879.7</v>
      </c>
      <c r="J26" s="8">
        <v>32166969.3</v>
      </c>
      <c r="K26" s="8">
        <v>31937478.9</v>
      </c>
      <c r="L26" s="8">
        <v>32147641.4</v>
      </c>
      <c r="M26" s="8">
        <v>32244023.9</v>
      </c>
      <c r="N26" s="8">
        <v>32118012.9</v>
      </c>
      <c r="O26" s="8">
        <v>32098500.4</v>
      </c>
      <c r="P26" s="8">
        <v>32259951.9</v>
      </c>
      <c r="Q26" s="8">
        <v>32187579.5</v>
      </c>
      <c r="R26" s="8">
        <v>32240572.3</v>
      </c>
      <c r="S26" s="8">
        <v>32227244.6</v>
      </c>
      <c r="T26" s="8">
        <v>32160075.6</v>
      </c>
      <c r="U26" s="8">
        <v>32205088.5</v>
      </c>
      <c r="V26" s="8">
        <v>32186904.7</v>
      </c>
      <c r="W26" s="8">
        <v>32231204.4</v>
      </c>
      <c r="X26" s="8">
        <v>32264750.4</v>
      </c>
      <c r="Y26" s="8">
        <v>31972455.7</v>
      </c>
      <c r="Z26" s="8">
        <v>32191709.3</v>
      </c>
      <c r="AA26" s="8">
        <v>32115644.9</v>
      </c>
      <c r="AB26" s="8">
        <v>32199032.8</v>
      </c>
      <c r="AC26" s="8">
        <v>32218675</v>
      </c>
      <c r="AD26" s="8">
        <v>32718916.8</v>
      </c>
      <c r="AE26" s="8">
        <v>32166600.3</v>
      </c>
      <c r="AF26" s="8">
        <v>32162040.5</v>
      </c>
      <c r="AG26" s="23">
        <f t="shared" ref="AG26:AG38" si="7">AVERAGE(C26:AF26)</f>
        <v>32198844.1233333</v>
      </c>
      <c r="AH26" s="8">
        <f t="shared" ref="AH26:AH38" si="8">MAX(C26:AF26)</f>
        <v>32718916.8</v>
      </c>
      <c r="AI26" s="8">
        <f t="shared" ref="AI26:AI38" si="9">MIN(C26:AF26)</f>
        <v>31937478.9</v>
      </c>
      <c r="AJ26" s="8">
        <f t="shared" ref="AJ26:AJ38" si="10">AH26-AI26</f>
        <v>781437.900000002</v>
      </c>
      <c r="AK26" s="27">
        <f t="shared" ref="AK26:AK38" si="11">IF(B26="大",(AH26-AI26)/AI26,(AI26-AH26)/AI26)</f>
        <v>0.0244677390612696</v>
      </c>
      <c r="AL26" s="27">
        <f t="shared" ref="AL26:AL38" si="12">(AH26-AG26)/AI26</f>
        <v>0.0162840867400675</v>
      </c>
      <c r="AM26" s="27">
        <f t="shared" ref="AM26:AM38" si="13">(AG26-AI26)/AG26</f>
        <v>0.00811722378394085</v>
      </c>
    </row>
    <row r="27" ht="18.75" customHeight="true" spans="1:39">
      <c r="A27" s="10" t="s">
        <v>25</v>
      </c>
      <c r="B27" s="11" t="s">
        <v>24</v>
      </c>
      <c r="C27" s="12">
        <v>5562.4</v>
      </c>
      <c r="D27" s="12">
        <v>5553.1</v>
      </c>
      <c r="E27" s="18">
        <v>5578</v>
      </c>
      <c r="F27" s="19">
        <v>5550.3</v>
      </c>
      <c r="G27" s="19">
        <v>5584.7</v>
      </c>
      <c r="H27" s="19">
        <v>5584.3</v>
      </c>
      <c r="I27" s="8">
        <v>5555.5</v>
      </c>
      <c r="J27" s="8">
        <v>5553.3</v>
      </c>
      <c r="K27" s="8">
        <v>5548.6</v>
      </c>
      <c r="L27" s="8">
        <v>5550.1</v>
      </c>
      <c r="M27" s="8">
        <v>5539</v>
      </c>
      <c r="N27" s="8">
        <v>5554.3</v>
      </c>
      <c r="O27" s="8">
        <v>5549.9</v>
      </c>
      <c r="P27" s="8">
        <v>5561.4</v>
      </c>
      <c r="Q27" s="8">
        <v>5573.8</v>
      </c>
      <c r="R27" s="8">
        <v>5522.3</v>
      </c>
      <c r="S27" s="8">
        <v>5580.4</v>
      </c>
      <c r="T27" s="8">
        <v>5564.6</v>
      </c>
      <c r="U27" s="8">
        <v>5538.5</v>
      </c>
      <c r="V27" s="8">
        <v>5573.3</v>
      </c>
      <c r="W27" s="8">
        <v>5534.7</v>
      </c>
      <c r="X27" s="8">
        <v>5584.9</v>
      </c>
      <c r="Y27" s="8">
        <v>5542.3</v>
      </c>
      <c r="Z27" s="8">
        <v>5570.3</v>
      </c>
      <c r="AA27" s="8">
        <v>5553.4</v>
      </c>
      <c r="AB27" s="8">
        <v>5564.4</v>
      </c>
      <c r="AC27" s="8">
        <v>5541.8</v>
      </c>
      <c r="AD27" s="8">
        <v>5530.7</v>
      </c>
      <c r="AE27" s="8">
        <v>5568.5</v>
      </c>
      <c r="AF27" s="8">
        <v>5550.6</v>
      </c>
      <c r="AG27" s="23">
        <f t="shared" si="7"/>
        <v>5557.31333333333</v>
      </c>
      <c r="AH27" s="8">
        <f t="shared" si="8"/>
        <v>5584.9</v>
      </c>
      <c r="AI27" s="8">
        <f t="shared" si="9"/>
        <v>5522.3</v>
      </c>
      <c r="AJ27" s="8">
        <f t="shared" si="10"/>
        <v>62.5999999999995</v>
      </c>
      <c r="AK27" s="27">
        <f t="shared" si="11"/>
        <v>0.0113358564366296</v>
      </c>
      <c r="AL27" s="27">
        <f t="shared" si="12"/>
        <v>0.00499550308144544</v>
      </c>
      <c r="AM27" s="27">
        <f t="shared" si="13"/>
        <v>0.00630040655136715</v>
      </c>
    </row>
    <row r="28" ht="18.75" customHeight="true" spans="1:39">
      <c r="A28" s="10" t="s">
        <v>26</v>
      </c>
      <c r="B28" s="11" t="s">
        <v>24</v>
      </c>
      <c r="C28" s="12">
        <v>4832.7</v>
      </c>
      <c r="D28" s="12">
        <v>4823.6</v>
      </c>
      <c r="E28" s="18">
        <v>4816.4</v>
      </c>
      <c r="F28" s="19">
        <v>4788.5</v>
      </c>
      <c r="G28" s="19">
        <v>4814.2</v>
      </c>
      <c r="H28" s="19">
        <v>4812.8</v>
      </c>
      <c r="I28" s="8">
        <v>4808.8</v>
      </c>
      <c r="J28" s="8">
        <v>4802</v>
      </c>
      <c r="K28" s="8">
        <v>4784.8</v>
      </c>
      <c r="L28" s="8">
        <v>4803.6</v>
      </c>
      <c r="M28" s="8">
        <v>4797.1</v>
      </c>
      <c r="N28" s="8">
        <v>4796.3</v>
      </c>
      <c r="O28" s="8">
        <v>4803.6</v>
      </c>
      <c r="P28" s="8">
        <v>4807.7</v>
      </c>
      <c r="Q28" s="8">
        <v>4803.9</v>
      </c>
      <c r="R28" s="8">
        <v>4805.2</v>
      </c>
      <c r="S28" s="8">
        <v>4802</v>
      </c>
      <c r="T28" s="8">
        <v>4804.2</v>
      </c>
      <c r="U28" s="8">
        <v>4874.3</v>
      </c>
      <c r="V28" s="8">
        <v>4786</v>
      </c>
      <c r="W28" s="8">
        <v>4805.3</v>
      </c>
      <c r="X28" s="8">
        <v>4801.7</v>
      </c>
      <c r="Y28" s="8">
        <v>4804.1</v>
      </c>
      <c r="Z28" s="8">
        <v>4800.9</v>
      </c>
      <c r="AA28" s="8">
        <v>4803.6</v>
      </c>
      <c r="AB28" s="8">
        <v>4795.4</v>
      </c>
      <c r="AC28" s="8">
        <v>4806.2</v>
      </c>
      <c r="AD28" s="8">
        <v>4857.2</v>
      </c>
      <c r="AE28" s="8">
        <v>4793.4</v>
      </c>
      <c r="AF28" s="8">
        <v>4807.6</v>
      </c>
      <c r="AG28" s="23">
        <f t="shared" si="7"/>
        <v>4808.10333333333</v>
      </c>
      <c r="AH28" s="8">
        <f t="shared" si="8"/>
        <v>4874.3</v>
      </c>
      <c r="AI28" s="8">
        <f t="shared" si="9"/>
        <v>4784.8</v>
      </c>
      <c r="AJ28" s="8">
        <f t="shared" si="10"/>
        <v>89.5</v>
      </c>
      <c r="AK28" s="27">
        <f t="shared" si="11"/>
        <v>0.0187050660424678</v>
      </c>
      <c r="AL28" s="27">
        <f t="shared" si="12"/>
        <v>0.0138347823663824</v>
      </c>
      <c r="AM28" s="27">
        <f t="shared" si="13"/>
        <v>0.00484667897459219</v>
      </c>
    </row>
    <row r="29" ht="18.75" customHeight="true" spans="1:39">
      <c r="A29" s="10" t="s">
        <v>27</v>
      </c>
      <c r="B29" s="11" t="s">
        <v>24</v>
      </c>
      <c r="C29" s="12">
        <v>252087</v>
      </c>
      <c r="D29" s="12">
        <v>252533</v>
      </c>
      <c r="E29" s="18">
        <v>252215</v>
      </c>
      <c r="F29" s="19">
        <v>251412.3</v>
      </c>
      <c r="G29" s="19">
        <v>251153.9</v>
      </c>
      <c r="H29" s="19">
        <v>250573.5</v>
      </c>
      <c r="I29" s="8">
        <v>251338.3</v>
      </c>
      <c r="J29" s="8">
        <v>250434</v>
      </c>
      <c r="K29" s="8">
        <v>251554.4</v>
      </c>
      <c r="L29" s="8">
        <v>248806.1</v>
      </c>
      <c r="M29" s="8">
        <v>252005.8</v>
      </c>
      <c r="N29" s="8">
        <v>250458.9</v>
      </c>
      <c r="O29" s="8">
        <v>250053.3</v>
      </c>
      <c r="P29" s="8">
        <v>249396</v>
      </c>
      <c r="Q29" s="8">
        <v>251798.6</v>
      </c>
      <c r="R29" s="8">
        <v>249582.5</v>
      </c>
      <c r="S29" s="8">
        <v>249857.7</v>
      </c>
      <c r="T29" s="8">
        <v>250969.8</v>
      </c>
      <c r="U29" s="8">
        <v>250847.4</v>
      </c>
      <c r="V29" s="8">
        <v>249866.2</v>
      </c>
      <c r="W29" s="8">
        <v>249674.9</v>
      </c>
      <c r="X29" s="8">
        <v>249433.1</v>
      </c>
      <c r="Y29" s="8">
        <v>250867</v>
      </c>
      <c r="Z29" s="8">
        <v>249257.8</v>
      </c>
      <c r="AA29" s="8">
        <v>249812.3</v>
      </c>
      <c r="AB29" s="8">
        <v>250538.8</v>
      </c>
      <c r="AC29" s="8">
        <v>250592.9</v>
      </c>
      <c r="AD29" s="8">
        <v>254903.5</v>
      </c>
      <c r="AE29" s="8">
        <v>252230.1</v>
      </c>
      <c r="AF29" s="8">
        <v>251269.5</v>
      </c>
      <c r="AG29" s="23">
        <f t="shared" si="7"/>
        <v>250850.786666667</v>
      </c>
      <c r="AH29" s="8">
        <f t="shared" si="8"/>
        <v>254903.5</v>
      </c>
      <c r="AI29" s="8">
        <f t="shared" si="9"/>
        <v>248806.1</v>
      </c>
      <c r="AJ29" s="8">
        <f t="shared" si="10"/>
        <v>6097.39999999999</v>
      </c>
      <c r="AK29" s="27">
        <f t="shared" si="11"/>
        <v>0.0245066338807609</v>
      </c>
      <c r="AL29" s="27">
        <f t="shared" si="12"/>
        <v>0.0162886413690555</v>
      </c>
      <c r="AM29" s="27">
        <f t="shared" si="13"/>
        <v>0.00815100759234871</v>
      </c>
    </row>
    <row r="30" ht="18.75" customHeight="true" spans="1:39">
      <c r="A30" s="10" t="s">
        <v>28</v>
      </c>
      <c r="B30" s="11" t="s">
        <v>24</v>
      </c>
      <c r="C30" s="12">
        <v>64719.5</v>
      </c>
      <c r="D30" s="12">
        <v>64778</v>
      </c>
      <c r="E30" s="18">
        <v>64762.9</v>
      </c>
      <c r="F30" s="19">
        <v>64516</v>
      </c>
      <c r="G30" s="19">
        <v>64536.5</v>
      </c>
      <c r="H30" s="19">
        <v>64460.5</v>
      </c>
      <c r="I30" s="8">
        <v>64484</v>
      </c>
      <c r="J30" s="8">
        <v>64707.9</v>
      </c>
      <c r="K30" s="8">
        <v>64987.5</v>
      </c>
      <c r="L30" s="8">
        <v>64518.9</v>
      </c>
      <c r="M30" s="8">
        <v>64387</v>
      </c>
      <c r="N30" s="8">
        <v>64374</v>
      </c>
      <c r="O30" s="8">
        <v>64339.9</v>
      </c>
      <c r="P30" s="8">
        <v>64512</v>
      </c>
      <c r="Q30" s="8">
        <v>64447.4</v>
      </c>
      <c r="R30" s="8">
        <v>64305.9</v>
      </c>
      <c r="S30" s="8">
        <v>64679.2</v>
      </c>
      <c r="T30" s="8">
        <v>65422.8</v>
      </c>
      <c r="U30" s="8">
        <v>65014.4</v>
      </c>
      <c r="V30" s="8">
        <v>64498</v>
      </c>
      <c r="W30" s="8">
        <v>65193.2</v>
      </c>
      <c r="X30" s="8">
        <v>64544.5</v>
      </c>
      <c r="Y30" s="8">
        <v>64396.4</v>
      </c>
      <c r="Z30" s="8">
        <v>64465.5</v>
      </c>
      <c r="AA30" s="8">
        <v>64703.1</v>
      </c>
      <c r="AB30" s="8">
        <v>64492</v>
      </c>
      <c r="AC30" s="8">
        <v>64705.5</v>
      </c>
      <c r="AD30" s="8">
        <v>65800.5</v>
      </c>
      <c r="AE30" s="8">
        <v>64782.3</v>
      </c>
      <c r="AF30" s="8">
        <v>64611</v>
      </c>
      <c r="AG30" s="23">
        <f t="shared" si="7"/>
        <v>64671.5433333333</v>
      </c>
      <c r="AH30" s="8">
        <f t="shared" si="8"/>
        <v>65800.5</v>
      </c>
      <c r="AI30" s="8">
        <f t="shared" si="9"/>
        <v>64305.9</v>
      </c>
      <c r="AJ30" s="8">
        <f t="shared" si="10"/>
        <v>1494.6</v>
      </c>
      <c r="AK30" s="27">
        <f t="shared" si="11"/>
        <v>0.0232420353342384</v>
      </c>
      <c r="AL30" s="27">
        <f t="shared" si="12"/>
        <v>0.0175560355529845</v>
      </c>
      <c r="AM30" s="27">
        <f t="shared" si="13"/>
        <v>0.0056538519801316</v>
      </c>
    </row>
    <row r="31" ht="18.75" customHeight="true" spans="1:39">
      <c r="A31" s="10" t="s">
        <v>29</v>
      </c>
      <c r="B31" s="11" t="s">
        <v>24</v>
      </c>
      <c r="C31" s="12">
        <v>899570.5</v>
      </c>
      <c r="D31" s="12">
        <v>896923.9</v>
      </c>
      <c r="E31" s="18">
        <v>893607.4</v>
      </c>
      <c r="F31" s="19">
        <v>893970.3</v>
      </c>
      <c r="G31" s="19">
        <v>884683.6</v>
      </c>
      <c r="H31" s="19">
        <v>883179.4</v>
      </c>
      <c r="I31" s="8">
        <v>893289.2</v>
      </c>
      <c r="J31" s="8">
        <v>893101.6</v>
      </c>
      <c r="K31" s="8">
        <v>898749.1</v>
      </c>
      <c r="L31" s="8">
        <v>884614.4</v>
      </c>
      <c r="M31" s="8">
        <v>884115.7</v>
      </c>
      <c r="N31" s="8">
        <v>891177.3</v>
      </c>
      <c r="O31" s="8">
        <v>891433.4</v>
      </c>
      <c r="P31" s="8">
        <v>883118.2</v>
      </c>
      <c r="Q31" s="8">
        <v>888793.1</v>
      </c>
      <c r="R31" s="8">
        <v>893456.8</v>
      </c>
      <c r="S31" s="8">
        <v>888950.9</v>
      </c>
      <c r="T31" s="8">
        <v>889072.4</v>
      </c>
      <c r="U31" s="8">
        <v>880794.7</v>
      </c>
      <c r="V31" s="8">
        <v>887515.7</v>
      </c>
      <c r="W31" s="8">
        <v>887513.3</v>
      </c>
      <c r="X31" s="8">
        <v>889805.5</v>
      </c>
      <c r="Y31" s="8">
        <v>892400.4</v>
      </c>
      <c r="Z31" s="8">
        <v>885425.9</v>
      </c>
      <c r="AA31" s="8">
        <v>896042.2</v>
      </c>
      <c r="AB31" s="8">
        <v>894741.2</v>
      </c>
      <c r="AC31" s="8">
        <v>892279.7</v>
      </c>
      <c r="AD31" s="8">
        <v>915822.6</v>
      </c>
      <c r="AE31" s="8">
        <v>891565</v>
      </c>
      <c r="AF31" s="8">
        <v>890743.5</v>
      </c>
      <c r="AG31" s="23">
        <f t="shared" si="7"/>
        <v>891215.23</v>
      </c>
      <c r="AH31" s="8">
        <f t="shared" si="8"/>
        <v>915822.6</v>
      </c>
      <c r="AI31" s="8">
        <f t="shared" si="9"/>
        <v>880794.7</v>
      </c>
      <c r="AJ31" s="8">
        <f t="shared" si="10"/>
        <v>35027.9</v>
      </c>
      <c r="AK31" s="27">
        <f t="shared" si="11"/>
        <v>0.0397685181348162</v>
      </c>
      <c r="AL31" s="27">
        <f t="shared" si="12"/>
        <v>0.0279376908148972</v>
      </c>
      <c r="AM31" s="27">
        <f t="shared" si="13"/>
        <v>0.0116924954255998</v>
      </c>
    </row>
    <row r="32" ht="18.75" customHeight="true" spans="1:39">
      <c r="A32" s="10" t="s">
        <v>30</v>
      </c>
      <c r="B32" s="11" t="s">
        <v>24</v>
      </c>
      <c r="C32" s="12">
        <v>1769808.5</v>
      </c>
      <c r="D32" s="12">
        <v>1765783.9</v>
      </c>
      <c r="E32" s="18">
        <v>1761546.4</v>
      </c>
      <c r="F32" s="19">
        <v>1744006.6</v>
      </c>
      <c r="G32" s="19">
        <v>1763190.6</v>
      </c>
      <c r="H32" s="19">
        <v>1757891.9</v>
      </c>
      <c r="I32" s="8">
        <v>1755719.8</v>
      </c>
      <c r="J32" s="8">
        <v>1754230.5</v>
      </c>
      <c r="K32" s="8">
        <v>1753793.1</v>
      </c>
      <c r="L32" s="8">
        <v>1756304</v>
      </c>
      <c r="M32" s="8">
        <v>1756695.6</v>
      </c>
      <c r="N32" s="8">
        <v>1748430</v>
      </c>
      <c r="O32" s="8">
        <v>1759958.3</v>
      </c>
      <c r="P32" s="8">
        <v>1761091.2</v>
      </c>
      <c r="Q32" s="8">
        <v>1758880.6</v>
      </c>
      <c r="R32" s="8">
        <v>1753693.9</v>
      </c>
      <c r="S32" s="8">
        <v>1740888.8</v>
      </c>
      <c r="T32" s="8">
        <v>1761138.2</v>
      </c>
      <c r="U32" s="8">
        <v>1756185.1</v>
      </c>
      <c r="V32" s="8">
        <v>1752046.2</v>
      </c>
      <c r="W32" s="8">
        <v>1748740.6</v>
      </c>
      <c r="X32" s="8">
        <v>1748155.8</v>
      </c>
      <c r="Y32" s="8">
        <v>1745131.8</v>
      </c>
      <c r="Z32" s="8">
        <v>1756500.9</v>
      </c>
      <c r="AA32" s="8">
        <v>1759791.1</v>
      </c>
      <c r="AB32" s="8">
        <v>1740943.1</v>
      </c>
      <c r="AC32" s="8">
        <v>1758352.3</v>
      </c>
      <c r="AD32" s="8">
        <v>1783378.5</v>
      </c>
      <c r="AE32" s="8">
        <v>1758087</v>
      </c>
      <c r="AF32" s="8">
        <v>1757226.6</v>
      </c>
      <c r="AG32" s="23">
        <f t="shared" si="7"/>
        <v>1756253.03</v>
      </c>
      <c r="AH32" s="8">
        <f t="shared" si="8"/>
        <v>1783378.5</v>
      </c>
      <c r="AI32" s="8">
        <f t="shared" si="9"/>
        <v>1740888.8</v>
      </c>
      <c r="AJ32" s="8">
        <f t="shared" si="10"/>
        <v>42489.7</v>
      </c>
      <c r="AK32" s="27">
        <f t="shared" si="11"/>
        <v>0.0244069006590197</v>
      </c>
      <c r="AL32" s="27">
        <f t="shared" si="12"/>
        <v>0.0155813915282814</v>
      </c>
      <c r="AM32" s="27">
        <f t="shared" si="13"/>
        <v>0.00874830092108082</v>
      </c>
    </row>
    <row r="33" ht="18.75" customHeight="true" spans="1:39">
      <c r="A33" s="10" t="s">
        <v>31</v>
      </c>
      <c r="B33" s="11" t="s">
        <v>24</v>
      </c>
      <c r="C33" s="12">
        <v>448567.7</v>
      </c>
      <c r="D33" s="12">
        <v>448823.6</v>
      </c>
      <c r="E33" s="18">
        <v>441817.4</v>
      </c>
      <c r="F33" s="19">
        <v>444745.1</v>
      </c>
      <c r="G33" s="19">
        <v>448148</v>
      </c>
      <c r="H33" s="19">
        <v>447030.3</v>
      </c>
      <c r="I33" s="8">
        <v>444982.5</v>
      </c>
      <c r="J33" s="8">
        <v>445075.6</v>
      </c>
      <c r="K33" s="8">
        <v>446236.3</v>
      </c>
      <c r="L33" s="8">
        <v>440064.8</v>
      </c>
      <c r="M33" s="8">
        <v>442594.9</v>
      </c>
      <c r="N33" s="8">
        <v>445412.1</v>
      </c>
      <c r="O33" s="8">
        <v>447457.5</v>
      </c>
      <c r="P33" s="8">
        <v>441972.3</v>
      </c>
      <c r="Q33" s="8">
        <v>446697.1</v>
      </c>
      <c r="R33" s="8">
        <v>444615.3</v>
      </c>
      <c r="S33" s="8">
        <v>442499.8</v>
      </c>
      <c r="T33" s="8">
        <v>443324.1</v>
      </c>
      <c r="U33" s="8">
        <v>439653.7</v>
      </c>
      <c r="V33" s="8">
        <v>445496.9</v>
      </c>
      <c r="W33" s="8">
        <v>445757.1</v>
      </c>
      <c r="X33" s="8">
        <v>446600.2</v>
      </c>
      <c r="Y33" s="8">
        <v>433995.3</v>
      </c>
      <c r="Z33" s="8">
        <v>438425.8</v>
      </c>
      <c r="AA33" s="8">
        <v>440998.4</v>
      </c>
      <c r="AB33" s="8">
        <v>440901.1</v>
      </c>
      <c r="AC33" s="8">
        <v>447950.8</v>
      </c>
      <c r="AD33" s="8">
        <v>454493.2</v>
      </c>
      <c r="AE33" s="8">
        <v>445512.7</v>
      </c>
      <c r="AF33" s="8">
        <v>447443.3</v>
      </c>
      <c r="AG33" s="23">
        <f t="shared" si="7"/>
        <v>444576.43</v>
      </c>
      <c r="AH33" s="8">
        <f t="shared" si="8"/>
        <v>454493.2</v>
      </c>
      <c r="AI33" s="8">
        <f t="shared" si="9"/>
        <v>433995.3</v>
      </c>
      <c r="AJ33" s="8">
        <f t="shared" si="10"/>
        <v>20497.9</v>
      </c>
      <c r="AK33" s="27">
        <f t="shared" si="11"/>
        <v>0.0472306958162912</v>
      </c>
      <c r="AL33" s="27">
        <f t="shared" si="12"/>
        <v>0.0228499479141827</v>
      </c>
      <c r="AM33" s="27">
        <f t="shared" si="13"/>
        <v>0.0238004745325791</v>
      </c>
    </row>
    <row r="34" ht="18.75" customHeight="true" spans="1:39">
      <c r="A34" s="10" t="s">
        <v>32</v>
      </c>
      <c r="B34" s="11" t="s">
        <v>24</v>
      </c>
      <c r="C34" s="12">
        <v>12384.6</v>
      </c>
      <c r="D34" s="12">
        <v>12379.8</v>
      </c>
      <c r="E34" s="18">
        <v>12262.8</v>
      </c>
      <c r="F34" s="19">
        <v>11377.5</v>
      </c>
      <c r="G34" s="19">
        <v>11944.2</v>
      </c>
      <c r="H34" s="19">
        <v>12035.9</v>
      </c>
      <c r="I34" s="8">
        <v>12025.2</v>
      </c>
      <c r="J34" s="8">
        <v>12484.4</v>
      </c>
      <c r="K34" s="8">
        <v>12387.5</v>
      </c>
      <c r="L34" s="8">
        <v>12074.5</v>
      </c>
      <c r="M34" s="8">
        <v>11947.7</v>
      </c>
      <c r="N34" s="8">
        <v>12188.1</v>
      </c>
      <c r="O34" s="8">
        <v>11040.7</v>
      </c>
      <c r="P34" s="8">
        <v>11642.7</v>
      </c>
      <c r="Q34" s="8">
        <v>12114.8</v>
      </c>
      <c r="R34" s="8">
        <v>12448.5</v>
      </c>
      <c r="S34" s="8">
        <v>11438.6</v>
      </c>
      <c r="T34" s="8">
        <v>12219.7</v>
      </c>
      <c r="U34" s="8">
        <v>11742.1</v>
      </c>
      <c r="V34" s="8">
        <v>12327.6</v>
      </c>
      <c r="W34" s="8">
        <v>12002.3</v>
      </c>
      <c r="X34" s="8">
        <v>11874.3</v>
      </c>
      <c r="Y34" s="8">
        <v>12090.9</v>
      </c>
      <c r="Z34" s="8">
        <v>12295.8</v>
      </c>
      <c r="AA34" s="8">
        <v>12045.6</v>
      </c>
      <c r="AB34" s="8">
        <v>12007.3</v>
      </c>
      <c r="AC34" s="8">
        <v>12419.1</v>
      </c>
      <c r="AD34" s="8">
        <v>12800.2</v>
      </c>
      <c r="AE34" s="8">
        <v>11955.9</v>
      </c>
      <c r="AF34" s="8">
        <v>12251.6</v>
      </c>
      <c r="AG34" s="23">
        <f t="shared" si="7"/>
        <v>12073.6633333333</v>
      </c>
      <c r="AH34" s="8">
        <f t="shared" si="8"/>
        <v>12800.2</v>
      </c>
      <c r="AI34" s="8">
        <f t="shared" si="9"/>
        <v>11040.7</v>
      </c>
      <c r="AJ34" s="8">
        <f t="shared" si="10"/>
        <v>1759.5</v>
      </c>
      <c r="AK34" s="27">
        <f t="shared" si="11"/>
        <v>0.159364895341781</v>
      </c>
      <c r="AL34" s="27">
        <f t="shared" si="12"/>
        <v>0.0658053082383063</v>
      </c>
      <c r="AM34" s="27">
        <f t="shared" si="13"/>
        <v>0.0855550883617481</v>
      </c>
    </row>
    <row r="35" ht="18.75" customHeight="true" spans="1:39">
      <c r="A35" s="10" t="s">
        <v>33</v>
      </c>
      <c r="B35" s="11" t="s">
        <v>24</v>
      </c>
      <c r="C35" s="12">
        <v>7134.4</v>
      </c>
      <c r="D35" s="12">
        <v>7028.5</v>
      </c>
      <c r="E35" s="18">
        <v>7081</v>
      </c>
      <c r="F35" s="19">
        <v>7125</v>
      </c>
      <c r="G35" s="19">
        <v>7048.2</v>
      </c>
      <c r="H35" s="19">
        <v>7069.9</v>
      </c>
      <c r="I35" s="8">
        <v>7060.1</v>
      </c>
      <c r="J35" s="8">
        <v>7028.5</v>
      </c>
      <c r="K35" s="8">
        <v>7082</v>
      </c>
      <c r="L35" s="8">
        <v>7062.2</v>
      </c>
      <c r="M35" s="8">
        <v>7018.8</v>
      </c>
      <c r="N35" s="8">
        <v>7114.3</v>
      </c>
      <c r="O35" s="8">
        <v>7030.7</v>
      </c>
      <c r="P35" s="8">
        <v>7052.2</v>
      </c>
      <c r="Q35" s="8">
        <v>7092</v>
      </c>
      <c r="R35" s="8">
        <v>7051.6</v>
      </c>
      <c r="S35" s="8">
        <v>7067.8</v>
      </c>
      <c r="T35" s="8">
        <v>7024.3</v>
      </c>
      <c r="U35" s="8">
        <v>7084.3</v>
      </c>
      <c r="V35" s="8">
        <v>7052.5</v>
      </c>
      <c r="W35" s="8">
        <v>7083.7</v>
      </c>
      <c r="X35" s="8">
        <v>7047.2</v>
      </c>
      <c r="Y35" s="8">
        <v>7045</v>
      </c>
      <c r="Z35" s="8">
        <v>7046.1</v>
      </c>
      <c r="AA35" s="8">
        <v>7056.4</v>
      </c>
      <c r="AB35" s="8">
        <v>7118.6</v>
      </c>
      <c r="AC35" s="8">
        <v>7122.7</v>
      </c>
      <c r="AD35" s="8">
        <v>7271</v>
      </c>
      <c r="AE35" s="8">
        <v>7118.2</v>
      </c>
      <c r="AF35" s="8">
        <v>6975.1</v>
      </c>
      <c r="AG35" s="23">
        <f t="shared" si="7"/>
        <v>7073.07666666667</v>
      </c>
      <c r="AH35" s="8">
        <f t="shared" si="8"/>
        <v>7271</v>
      </c>
      <c r="AI35" s="8">
        <f t="shared" si="9"/>
        <v>6975.1</v>
      </c>
      <c r="AJ35" s="8">
        <f t="shared" si="10"/>
        <v>295.9</v>
      </c>
      <c r="AK35" s="27">
        <f t="shared" si="11"/>
        <v>0.0424223308626399</v>
      </c>
      <c r="AL35" s="27">
        <f t="shared" si="12"/>
        <v>0.0283756983173475</v>
      </c>
      <c r="AM35" s="27">
        <f t="shared" si="13"/>
        <v>0.0138520577796653</v>
      </c>
    </row>
    <row r="36" ht="18.75" customHeight="true" spans="1:39">
      <c r="A36" s="10" t="s">
        <v>34</v>
      </c>
      <c r="B36" s="11" t="s">
        <v>24</v>
      </c>
      <c r="C36" s="12">
        <v>1149</v>
      </c>
      <c r="D36" s="12">
        <v>1147.8</v>
      </c>
      <c r="E36" s="18">
        <v>1146.7</v>
      </c>
      <c r="F36" s="19">
        <v>1143.4</v>
      </c>
      <c r="G36" s="19">
        <v>1141.1</v>
      </c>
      <c r="H36" s="19">
        <v>1143.3</v>
      </c>
      <c r="I36" s="8">
        <v>1140.6</v>
      </c>
      <c r="J36" s="8">
        <v>1142</v>
      </c>
      <c r="K36" s="8">
        <v>1141.8</v>
      </c>
      <c r="L36" s="8">
        <v>1139.3</v>
      </c>
      <c r="M36" s="8">
        <v>1141.9</v>
      </c>
      <c r="N36" s="8">
        <v>1141.3</v>
      </c>
      <c r="O36" s="8">
        <v>1142.1</v>
      </c>
      <c r="P36" s="8">
        <v>1140.5</v>
      </c>
      <c r="Q36" s="8">
        <v>1139.4</v>
      </c>
      <c r="R36" s="8">
        <v>1141</v>
      </c>
      <c r="S36" s="8">
        <v>1143.1</v>
      </c>
      <c r="T36" s="8">
        <v>1141.5</v>
      </c>
      <c r="U36" s="8">
        <v>1141.8</v>
      </c>
      <c r="V36" s="8">
        <v>1141.6</v>
      </c>
      <c r="W36" s="8">
        <v>1141.5</v>
      </c>
      <c r="X36" s="8">
        <v>1142.7</v>
      </c>
      <c r="Y36" s="8">
        <v>1140.3</v>
      </c>
      <c r="Z36" s="8">
        <v>1141.8</v>
      </c>
      <c r="AA36" s="8">
        <v>1139.2</v>
      </c>
      <c r="AB36" s="8">
        <v>1143</v>
      </c>
      <c r="AC36" s="8">
        <v>1143.3</v>
      </c>
      <c r="AD36" s="8">
        <v>1162.5</v>
      </c>
      <c r="AE36" s="8">
        <v>1142.2</v>
      </c>
      <c r="AF36" s="8">
        <v>1143.3</v>
      </c>
      <c r="AG36" s="23">
        <f t="shared" si="7"/>
        <v>1142.96666666667</v>
      </c>
      <c r="AH36" s="8">
        <f t="shared" si="8"/>
        <v>1162.5</v>
      </c>
      <c r="AI36" s="8">
        <f t="shared" si="9"/>
        <v>1139.2</v>
      </c>
      <c r="AJ36" s="8">
        <f t="shared" si="10"/>
        <v>23.3</v>
      </c>
      <c r="AK36" s="27">
        <f t="shared" si="11"/>
        <v>0.0204529494382022</v>
      </c>
      <c r="AL36" s="27">
        <f t="shared" si="12"/>
        <v>0.0171465355805245</v>
      </c>
      <c r="AM36" s="27">
        <f t="shared" si="13"/>
        <v>0.0032955175129048</v>
      </c>
    </row>
    <row r="37" spans="1:39">
      <c r="A37" s="10" t="s">
        <v>35</v>
      </c>
      <c r="B37" s="11" t="s">
        <v>24</v>
      </c>
      <c r="C37" s="12">
        <v>1739263.9</v>
      </c>
      <c r="D37" s="12">
        <v>1737957.7</v>
      </c>
      <c r="E37" s="18">
        <v>1733812.1</v>
      </c>
      <c r="F37" s="19">
        <v>1734357.7</v>
      </c>
      <c r="G37" s="19">
        <v>1731400.6</v>
      </c>
      <c r="H37" s="19">
        <v>1731259.3</v>
      </c>
      <c r="I37" s="8">
        <v>1733255.1</v>
      </c>
      <c r="J37" s="8">
        <v>1720565.1</v>
      </c>
      <c r="K37" s="8">
        <v>1731176.3</v>
      </c>
      <c r="L37" s="8">
        <v>1718191.9</v>
      </c>
      <c r="M37" s="8">
        <v>1721794.7</v>
      </c>
      <c r="N37" s="8">
        <v>1729308.8</v>
      </c>
      <c r="O37" s="8">
        <v>1730994.8</v>
      </c>
      <c r="P37" s="8">
        <v>1723510.7</v>
      </c>
      <c r="Q37" s="8">
        <v>1720852.5</v>
      </c>
      <c r="R37" s="8">
        <v>1728908.5</v>
      </c>
      <c r="S37" s="8">
        <v>1729989.5</v>
      </c>
      <c r="T37" s="8">
        <v>1724846.3</v>
      </c>
      <c r="U37" s="8">
        <v>1722322</v>
      </c>
      <c r="V37" s="8">
        <v>1729655.2</v>
      </c>
      <c r="W37" s="8">
        <v>1724744.6</v>
      </c>
      <c r="X37" s="8">
        <v>1718167.5</v>
      </c>
      <c r="Y37" s="8">
        <v>1729065.4</v>
      </c>
      <c r="Z37" s="8">
        <v>1727654.4</v>
      </c>
      <c r="AA37" s="8">
        <v>1732288.4</v>
      </c>
      <c r="AB37" s="8">
        <v>1714147.1</v>
      </c>
      <c r="AC37" s="8">
        <v>1720731.8</v>
      </c>
      <c r="AD37" s="8">
        <v>1751274.5</v>
      </c>
      <c r="AE37" s="8">
        <v>1721564</v>
      </c>
      <c r="AF37" s="8">
        <v>1728310</v>
      </c>
      <c r="AG37" s="23">
        <f t="shared" si="7"/>
        <v>1728045.68</v>
      </c>
      <c r="AH37" s="8">
        <f t="shared" si="8"/>
        <v>1751274.5</v>
      </c>
      <c r="AI37" s="8">
        <f t="shared" si="9"/>
        <v>1714147.1</v>
      </c>
      <c r="AJ37" s="8">
        <f t="shared" si="10"/>
        <v>37127.3999999999</v>
      </c>
      <c r="AK37" s="27">
        <f t="shared" si="11"/>
        <v>0.0216594013430935</v>
      </c>
      <c r="AL37" s="27">
        <f t="shared" si="12"/>
        <v>0.0135512407307401</v>
      </c>
      <c r="AM37" s="27">
        <f t="shared" si="13"/>
        <v>0.00804294710542596</v>
      </c>
    </row>
    <row r="38" ht="15.75" spans="1:39">
      <c r="A38" s="13" t="s">
        <v>36</v>
      </c>
      <c r="B38" s="11" t="s">
        <v>24</v>
      </c>
      <c r="C38" s="12">
        <v>1177.1</v>
      </c>
      <c r="D38" s="12">
        <v>1175.5</v>
      </c>
      <c r="E38" s="20">
        <v>1173</v>
      </c>
      <c r="F38" s="19">
        <v>1163.5</v>
      </c>
      <c r="G38" s="19">
        <v>1168.9</v>
      </c>
      <c r="H38" s="19">
        <v>1169.1</v>
      </c>
      <c r="I38" s="8">
        <v>1168.8</v>
      </c>
      <c r="J38" s="8">
        <v>1171.1</v>
      </c>
      <c r="K38" s="8">
        <v>1172.3</v>
      </c>
      <c r="L38" s="8">
        <v>1165.1</v>
      </c>
      <c r="M38" s="8">
        <v>1165.4</v>
      </c>
      <c r="N38" s="8">
        <v>1169.2</v>
      </c>
      <c r="O38" s="8">
        <v>1159.6</v>
      </c>
      <c r="P38" s="8">
        <v>1163.2</v>
      </c>
      <c r="Q38" s="8">
        <v>1169.6</v>
      </c>
      <c r="R38" s="8">
        <v>1170.3</v>
      </c>
      <c r="S38" s="8">
        <v>1162.4</v>
      </c>
      <c r="T38" s="8">
        <v>1170.3</v>
      </c>
      <c r="U38" s="8">
        <v>1165.5</v>
      </c>
      <c r="V38" s="8">
        <v>1169.6</v>
      </c>
      <c r="W38" s="8">
        <v>1167.9</v>
      </c>
      <c r="X38" s="8">
        <v>1166.3</v>
      </c>
      <c r="Y38" s="8">
        <v>1164.5</v>
      </c>
      <c r="Z38" s="8">
        <v>1167.6</v>
      </c>
      <c r="AA38" s="8">
        <v>1167.8</v>
      </c>
      <c r="AB38" s="8">
        <v>1166.7</v>
      </c>
      <c r="AC38" s="8">
        <v>1172.9</v>
      </c>
      <c r="AD38" s="8">
        <v>1192.4</v>
      </c>
      <c r="AE38" s="8">
        <v>1169.3</v>
      </c>
      <c r="AF38" s="8">
        <v>1169.8</v>
      </c>
      <c r="AG38" s="23">
        <f t="shared" si="7"/>
        <v>1169.15666666667</v>
      </c>
      <c r="AH38" s="8">
        <f t="shared" si="8"/>
        <v>1192.4</v>
      </c>
      <c r="AI38" s="8">
        <f t="shared" si="9"/>
        <v>1159.6</v>
      </c>
      <c r="AJ38" s="8">
        <f t="shared" si="10"/>
        <v>32.8000000000002</v>
      </c>
      <c r="AK38" s="27">
        <f t="shared" si="11"/>
        <v>0.0282856157295621</v>
      </c>
      <c r="AL38" s="27">
        <f t="shared" si="12"/>
        <v>0.0200442681384385</v>
      </c>
      <c r="AM38" s="27">
        <f t="shared" si="13"/>
        <v>0.00817398295637611</v>
      </c>
    </row>
  </sheetData>
  <mergeCells count="10">
    <mergeCell ref="A1:E1"/>
    <mergeCell ref="B2:E2"/>
    <mergeCell ref="B3:E3"/>
    <mergeCell ref="B4:E4"/>
    <mergeCell ref="B5:E5"/>
    <mergeCell ref="B6:E6"/>
    <mergeCell ref="B7:E7"/>
    <mergeCell ref="B8:E8"/>
    <mergeCell ref="A9:AM9"/>
    <mergeCell ref="A24:AM24"/>
  </mergeCells>
  <conditionalFormatting sqref="AK1:AK8 AK39:AK1048576">
    <cfRule type="cellIs" dxfId="0" priority="3" operator="greaterThan">
      <formula>0.05</formula>
    </cfRule>
  </conditionalFormatting>
  <conditionalFormatting sqref="AK26:AK38 AK11:AK23">
    <cfRule type="cellIs" dxfId="0" priority="2" operator="greaterThan">
      <formula>0.05</formula>
    </cfRule>
  </conditionalFormatting>
  <conditionalFormatting sqref="AL11:AM23 AL26:AM38">
    <cfRule type="cellIs" dxfId="1" priority="1" operator="greaterThan">
      <formula>0.05</formula>
    </cfRule>
  </conditionalFormatting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8"/>
  <sheetViews>
    <sheetView workbookViewId="0">
      <selection activeCell="E17" sqref="E17"/>
    </sheetView>
  </sheetViews>
  <sheetFormatPr defaultColWidth="11" defaultRowHeight="12.75"/>
  <cols>
    <col min="1" max="1" width="25.7777777777778" style="1" customWidth="true"/>
    <col min="2" max="2" width="9.44444444444444" style="1" customWidth="true"/>
    <col min="3" max="32" width="13.8888888888889" style="2" customWidth="true"/>
    <col min="33" max="33" width="14.6666666666667" style="2" customWidth="true"/>
    <col min="34" max="36" width="11" style="2" customWidth="true"/>
    <col min="37" max="16382" width="11" style="1" customWidth="true"/>
    <col min="16383" max="16384" width="11" style="1"/>
  </cols>
  <sheetData>
    <row r="1" spans="1:32">
      <c r="A1" s="3" t="s">
        <v>38</v>
      </c>
      <c r="B1" s="4"/>
      <c r="C1" s="4"/>
      <c r="D1" s="4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>
      <c r="A2" s="3" t="s">
        <v>1</v>
      </c>
      <c r="B2" s="5" t="s">
        <v>39</v>
      </c>
      <c r="C2" s="4"/>
      <c r="D2" s="4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>
      <c r="A3" s="3" t="s">
        <v>3</v>
      </c>
      <c r="B3" s="6"/>
      <c r="C3" s="4"/>
      <c r="D3" s="4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>
      <c r="A4" s="3" t="s">
        <v>4</v>
      </c>
      <c r="B4" s="5" t="s">
        <v>40</v>
      </c>
      <c r="C4" s="4"/>
      <c r="D4" s="4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ht="13" customHeight="true" spans="1:32">
      <c r="A5" s="3" t="s">
        <v>6</v>
      </c>
      <c r="B5" s="6"/>
      <c r="C5" s="4"/>
      <c r="D5" s="4"/>
      <c r="E5" s="16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>
      <c r="A6" s="3" t="s">
        <v>7</v>
      </c>
      <c r="B6" s="5" t="s">
        <v>41</v>
      </c>
      <c r="C6" s="4"/>
      <c r="D6" s="4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>
      <c r="A7" s="3" t="s">
        <v>9</v>
      </c>
      <c r="B7" s="5" t="s">
        <v>42</v>
      </c>
      <c r="C7" s="4"/>
      <c r="D7" s="4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>
      <c r="A8" s="3" t="s">
        <v>11</v>
      </c>
      <c r="B8" s="5" t="s">
        <v>43</v>
      </c>
      <c r="C8" s="4"/>
      <c r="D8" s="4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ht="18.75" customHeight="true" spans="1:39">
      <c r="A9" s="7" t="s">
        <v>44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ht="18.75" customHeight="true" spans="1:39">
      <c r="A10" s="8" t="s">
        <v>14</v>
      </c>
      <c r="B10" s="8" t="s">
        <v>15</v>
      </c>
      <c r="C10" s="9">
        <v>1</v>
      </c>
      <c r="D10" s="9">
        <v>2</v>
      </c>
      <c r="E10" s="9">
        <v>3</v>
      </c>
      <c r="F10" s="9">
        <v>4</v>
      </c>
      <c r="G10" s="9">
        <v>5</v>
      </c>
      <c r="H10" s="9">
        <v>6</v>
      </c>
      <c r="I10" s="9">
        <v>7</v>
      </c>
      <c r="J10" s="9">
        <v>8</v>
      </c>
      <c r="K10" s="9">
        <v>9</v>
      </c>
      <c r="L10" s="9">
        <v>10</v>
      </c>
      <c r="M10" s="9">
        <v>11</v>
      </c>
      <c r="N10" s="9">
        <v>12</v>
      </c>
      <c r="O10" s="9">
        <v>13</v>
      </c>
      <c r="P10" s="9">
        <v>14</v>
      </c>
      <c r="Q10" s="9">
        <v>15</v>
      </c>
      <c r="R10" s="9">
        <v>16</v>
      </c>
      <c r="S10" s="9">
        <v>17</v>
      </c>
      <c r="T10" s="9">
        <v>18</v>
      </c>
      <c r="U10" s="9">
        <v>19</v>
      </c>
      <c r="V10" s="9">
        <v>20</v>
      </c>
      <c r="W10" s="9">
        <v>21</v>
      </c>
      <c r="X10" s="9">
        <v>22</v>
      </c>
      <c r="Y10" s="9">
        <v>23</v>
      </c>
      <c r="Z10" s="9">
        <v>24</v>
      </c>
      <c r="AA10" s="9">
        <v>25</v>
      </c>
      <c r="AB10" s="9">
        <v>26</v>
      </c>
      <c r="AC10" s="9">
        <v>27</v>
      </c>
      <c r="AD10" s="9">
        <v>28</v>
      </c>
      <c r="AE10" s="9">
        <v>29</v>
      </c>
      <c r="AF10" s="9">
        <v>30</v>
      </c>
      <c r="AG10" s="21" t="s">
        <v>16</v>
      </c>
      <c r="AH10" s="22" t="s">
        <v>17</v>
      </c>
      <c r="AI10" s="22" t="s">
        <v>18</v>
      </c>
      <c r="AJ10" s="22" t="s">
        <v>19</v>
      </c>
      <c r="AK10" s="26" t="s">
        <v>20</v>
      </c>
      <c r="AL10" s="26" t="s">
        <v>21</v>
      </c>
      <c r="AM10" s="26" t="s">
        <v>22</v>
      </c>
    </row>
    <row r="11" ht="18.75" customHeight="true" spans="1:39">
      <c r="A11" s="10" t="s">
        <v>23</v>
      </c>
      <c r="B11" s="11" t="s">
        <v>24</v>
      </c>
      <c r="C11" s="12">
        <v>8250359.7</v>
      </c>
      <c r="D11" s="12">
        <v>8263341.4</v>
      </c>
      <c r="E11" s="18">
        <v>8240795.1</v>
      </c>
      <c r="F11" s="19">
        <v>8184130.9</v>
      </c>
      <c r="G11" s="19">
        <v>8225362.9</v>
      </c>
      <c r="H11" s="19">
        <v>8249858.3</v>
      </c>
      <c r="I11" s="8">
        <v>8199065.6</v>
      </c>
      <c r="J11" s="8">
        <v>8244894.5</v>
      </c>
      <c r="K11" s="8">
        <v>8243748.5</v>
      </c>
      <c r="L11" s="8">
        <v>8228585.5</v>
      </c>
      <c r="M11" s="8">
        <v>8229533.8</v>
      </c>
      <c r="N11" s="8">
        <v>8242172</v>
      </c>
      <c r="O11" s="8">
        <v>8217884.8</v>
      </c>
      <c r="P11" s="8">
        <v>8170299.9</v>
      </c>
      <c r="Q11" s="8">
        <v>8228353.7</v>
      </c>
      <c r="R11" s="8">
        <v>8253342.8</v>
      </c>
      <c r="S11" s="8">
        <v>8228524.4</v>
      </c>
      <c r="T11" s="8">
        <v>8196907.7</v>
      </c>
      <c r="U11" s="8">
        <v>8185032</v>
      </c>
      <c r="V11" s="8">
        <v>8174584</v>
      </c>
      <c r="W11" s="8">
        <v>8157646.3</v>
      </c>
      <c r="X11" s="8">
        <v>8184672.3</v>
      </c>
      <c r="Y11" s="8">
        <v>8212644.1</v>
      </c>
      <c r="Z11" s="8">
        <v>8189760.7</v>
      </c>
      <c r="AA11" s="8">
        <v>8237390.1</v>
      </c>
      <c r="AB11" s="8">
        <v>8240455.3</v>
      </c>
      <c r="AC11" s="8">
        <v>8200104.3</v>
      </c>
      <c r="AD11" s="8">
        <v>8211662.7</v>
      </c>
      <c r="AE11" s="8">
        <v>8203286.9</v>
      </c>
      <c r="AF11" s="8">
        <v>8163396.1</v>
      </c>
      <c r="AG11" s="23">
        <f t="shared" ref="AG11:AG23" si="0">AVERAGE(C11:AF11)</f>
        <v>8215259.87666667</v>
      </c>
      <c r="AH11" s="8">
        <f t="shared" ref="AH11:AH23" si="1">MAX(C11:AF11)</f>
        <v>8263341.4</v>
      </c>
      <c r="AI11" s="8">
        <f t="shared" ref="AI11:AI23" si="2">MIN(C11:AF11)</f>
        <v>8157646.3</v>
      </c>
      <c r="AJ11" s="8">
        <f t="shared" ref="AJ11:AJ23" si="3">AH11-AI11</f>
        <v>105695.100000001</v>
      </c>
      <c r="AK11" s="27">
        <f t="shared" ref="AK11:AK23" si="4">IF(B11="大",(AH11-AI11)/AI11,(AI11-AH11)/AI11)</f>
        <v>0.0129565681218614</v>
      </c>
      <c r="AL11" s="27">
        <f t="shared" ref="AL11:AL23" si="5">(AH11-AG11)/AI11</f>
        <v>0.00589404364508099</v>
      </c>
      <c r="AM11" s="27">
        <f t="shared" ref="AM11:AM23" si="6">(AG11-AI11)/AG11</f>
        <v>0.00701299502774144</v>
      </c>
    </row>
    <row r="12" ht="18.75" customHeight="true" spans="1:39">
      <c r="A12" s="10" t="s">
        <v>25</v>
      </c>
      <c r="B12" s="11" t="s">
        <v>24</v>
      </c>
      <c r="C12" s="12">
        <v>1397.4</v>
      </c>
      <c r="D12" s="12">
        <v>1398.8</v>
      </c>
      <c r="E12" s="18">
        <v>1394.5</v>
      </c>
      <c r="F12" s="19">
        <v>1388.2</v>
      </c>
      <c r="G12" s="19">
        <v>1382.4</v>
      </c>
      <c r="H12" s="19">
        <v>1394.7</v>
      </c>
      <c r="I12" s="8">
        <v>1407.8</v>
      </c>
      <c r="J12" s="8">
        <v>1403.1</v>
      </c>
      <c r="K12" s="8">
        <v>1418.3</v>
      </c>
      <c r="L12" s="8">
        <v>1404.2</v>
      </c>
      <c r="M12" s="8">
        <v>1406.9</v>
      </c>
      <c r="N12" s="8">
        <v>1380.9</v>
      </c>
      <c r="O12" s="8">
        <v>1405.7</v>
      </c>
      <c r="P12" s="8">
        <v>1398.5</v>
      </c>
      <c r="Q12" s="8">
        <v>1394.8</v>
      </c>
      <c r="R12" s="8">
        <v>1406.9</v>
      </c>
      <c r="S12" s="8">
        <v>1410</v>
      </c>
      <c r="T12" s="8">
        <v>1395.1</v>
      </c>
      <c r="U12" s="8">
        <v>1390.4</v>
      </c>
      <c r="V12" s="8">
        <v>1392.3</v>
      </c>
      <c r="W12" s="8">
        <v>1403.8</v>
      </c>
      <c r="X12" s="8">
        <v>1400.3</v>
      </c>
      <c r="Y12" s="8">
        <v>1412.5</v>
      </c>
      <c r="Z12" s="8">
        <v>1398.2</v>
      </c>
      <c r="AA12" s="8">
        <v>1408.4</v>
      </c>
      <c r="AB12" s="8">
        <v>1391.4</v>
      </c>
      <c r="AC12" s="8">
        <v>1399.3</v>
      </c>
      <c r="AD12" s="8">
        <v>1389</v>
      </c>
      <c r="AE12" s="8">
        <v>1391.9</v>
      </c>
      <c r="AF12" s="8">
        <v>1396.7</v>
      </c>
      <c r="AG12" s="23">
        <f t="shared" si="0"/>
        <v>1398.74666666667</v>
      </c>
      <c r="AH12" s="8">
        <f t="shared" si="1"/>
        <v>1418.3</v>
      </c>
      <c r="AI12" s="8">
        <f t="shared" si="2"/>
        <v>1380.9</v>
      </c>
      <c r="AJ12" s="8">
        <f t="shared" si="3"/>
        <v>37.3999999999999</v>
      </c>
      <c r="AK12" s="27">
        <f t="shared" si="4"/>
        <v>0.0270837859367078</v>
      </c>
      <c r="AL12" s="27">
        <f t="shared" si="5"/>
        <v>0.0141598474424892</v>
      </c>
      <c r="AM12" s="27">
        <f t="shared" si="6"/>
        <v>0.0127590414275637</v>
      </c>
    </row>
    <row r="13" ht="18.75" customHeight="true" spans="1:39">
      <c r="A13" s="10" t="s">
        <v>26</v>
      </c>
      <c r="B13" s="11" t="s">
        <v>24</v>
      </c>
      <c r="C13" s="12">
        <v>1309</v>
      </c>
      <c r="D13" s="12">
        <v>1314.9</v>
      </c>
      <c r="E13" s="18">
        <v>1317.9</v>
      </c>
      <c r="F13" s="19">
        <v>1319</v>
      </c>
      <c r="G13" s="19">
        <v>1315</v>
      </c>
      <c r="H13" s="19">
        <v>1309.9</v>
      </c>
      <c r="I13" s="8">
        <v>1315.2</v>
      </c>
      <c r="J13" s="8">
        <v>1314.6</v>
      </c>
      <c r="K13" s="8">
        <v>1315</v>
      </c>
      <c r="L13" s="8">
        <v>1316.5</v>
      </c>
      <c r="M13" s="8">
        <v>1314.9</v>
      </c>
      <c r="N13" s="8">
        <v>1318.1</v>
      </c>
      <c r="O13" s="8">
        <v>1317.7</v>
      </c>
      <c r="P13" s="8">
        <v>1317.5</v>
      </c>
      <c r="Q13" s="8">
        <v>1315</v>
      </c>
      <c r="R13" s="8">
        <v>1317</v>
      </c>
      <c r="S13" s="8">
        <v>1317.4</v>
      </c>
      <c r="T13" s="8">
        <v>1315.8</v>
      </c>
      <c r="U13" s="8">
        <v>1316.7</v>
      </c>
      <c r="V13" s="8">
        <v>1314.7</v>
      </c>
      <c r="W13" s="8">
        <v>1315.8</v>
      </c>
      <c r="X13" s="8">
        <v>1313.3</v>
      </c>
      <c r="Y13" s="8">
        <v>1312.8</v>
      </c>
      <c r="Z13" s="8">
        <v>1318</v>
      </c>
      <c r="AA13" s="8">
        <v>1317.1</v>
      </c>
      <c r="AB13" s="8">
        <v>1316.6</v>
      </c>
      <c r="AC13" s="8">
        <v>1313.8</v>
      </c>
      <c r="AD13" s="8">
        <v>1318.7</v>
      </c>
      <c r="AE13" s="8">
        <v>1317.6</v>
      </c>
      <c r="AF13" s="8">
        <v>1314.2</v>
      </c>
      <c r="AG13" s="23">
        <f t="shared" si="0"/>
        <v>1315.65666666667</v>
      </c>
      <c r="AH13" s="8">
        <f t="shared" si="1"/>
        <v>1319</v>
      </c>
      <c r="AI13" s="8">
        <f t="shared" si="2"/>
        <v>1309</v>
      </c>
      <c r="AJ13" s="8">
        <f t="shared" si="3"/>
        <v>10</v>
      </c>
      <c r="AK13" s="27">
        <f t="shared" si="4"/>
        <v>0.00763941940412529</v>
      </c>
      <c r="AL13" s="27">
        <f t="shared" si="5"/>
        <v>0.00255411255411266</v>
      </c>
      <c r="AM13" s="27">
        <f t="shared" si="6"/>
        <v>0.00505957734667342</v>
      </c>
    </row>
    <row r="14" ht="18.75" customHeight="true" spans="1:39">
      <c r="A14" s="10" t="s">
        <v>27</v>
      </c>
      <c r="B14" s="11" t="s">
        <v>24</v>
      </c>
      <c r="C14" s="12">
        <v>223935.8</v>
      </c>
      <c r="D14" s="12">
        <v>224134.4</v>
      </c>
      <c r="E14" s="18">
        <v>223598</v>
      </c>
      <c r="F14" s="19">
        <v>224252.5</v>
      </c>
      <c r="G14" s="19">
        <v>224637</v>
      </c>
      <c r="H14" s="19">
        <v>224201</v>
      </c>
      <c r="I14" s="8">
        <v>224311.2</v>
      </c>
      <c r="J14" s="8">
        <v>224102.3</v>
      </c>
      <c r="K14" s="8">
        <v>224843.5</v>
      </c>
      <c r="L14" s="8">
        <v>224794.8</v>
      </c>
      <c r="M14" s="8">
        <v>226043.3</v>
      </c>
      <c r="N14" s="8">
        <v>224147</v>
      </c>
      <c r="O14" s="8">
        <v>224275</v>
      </c>
      <c r="P14" s="8">
        <v>224266.4</v>
      </c>
      <c r="Q14" s="8">
        <v>225035.9</v>
      </c>
      <c r="R14" s="8">
        <v>223484.5</v>
      </c>
      <c r="S14" s="8">
        <v>223231.8</v>
      </c>
      <c r="T14" s="8">
        <v>224940.1</v>
      </c>
      <c r="U14" s="8">
        <v>223232.3</v>
      </c>
      <c r="V14" s="8">
        <v>224718.9</v>
      </c>
      <c r="W14" s="8">
        <v>223968</v>
      </c>
      <c r="X14" s="8">
        <v>223895</v>
      </c>
      <c r="Y14" s="8">
        <v>224016.7</v>
      </c>
      <c r="Z14" s="8">
        <v>223504.6</v>
      </c>
      <c r="AA14" s="8">
        <v>224356</v>
      </c>
      <c r="AB14" s="8">
        <v>223757</v>
      </c>
      <c r="AC14" s="8">
        <v>224163.2</v>
      </c>
      <c r="AD14" s="8">
        <v>224465.8</v>
      </c>
      <c r="AE14" s="8">
        <v>224539.8</v>
      </c>
      <c r="AF14" s="8">
        <v>224887.8</v>
      </c>
      <c r="AG14" s="23">
        <f t="shared" si="0"/>
        <v>224257.986666667</v>
      </c>
      <c r="AH14" s="8">
        <f t="shared" si="1"/>
        <v>226043.3</v>
      </c>
      <c r="AI14" s="8">
        <f t="shared" si="2"/>
        <v>223231.8</v>
      </c>
      <c r="AJ14" s="8">
        <f t="shared" si="3"/>
        <v>2811.5</v>
      </c>
      <c r="AK14" s="27">
        <f t="shared" si="4"/>
        <v>0.0125945317826582</v>
      </c>
      <c r="AL14" s="27">
        <f t="shared" si="5"/>
        <v>0.00799757621151343</v>
      </c>
      <c r="AM14" s="27">
        <f t="shared" si="6"/>
        <v>0.00457592026897121</v>
      </c>
    </row>
    <row r="15" ht="18.75" customHeight="true" spans="1:39">
      <c r="A15" s="10" t="s">
        <v>28</v>
      </c>
      <c r="B15" s="11" t="s">
        <v>24</v>
      </c>
      <c r="C15" s="12">
        <v>58588.5</v>
      </c>
      <c r="D15" s="12">
        <v>58543.3</v>
      </c>
      <c r="E15" s="18">
        <v>58520</v>
      </c>
      <c r="F15" s="19">
        <v>58542</v>
      </c>
      <c r="G15" s="19">
        <v>58803.7</v>
      </c>
      <c r="H15" s="19">
        <v>58545.7</v>
      </c>
      <c r="I15" s="8">
        <v>58407.5</v>
      </c>
      <c r="J15" s="8">
        <v>58549.8</v>
      </c>
      <c r="K15" s="8">
        <v>58580.5</v>
      </c>
      <c r="L15" s="8">
        <v>58489.9</v>
      </c>
      <c r="M15" s="8">
        <v>58536.5</v>
      </c>
      <c r="N15" s="8">
        <v>58681.5</v>
      </c>
      <c r="O15" s="8">
        <v>58695.4</v>
      </c>
      <c r="P15" s="8">
        <v>58407.9</v>
      </c>
      <c r="Q15" s="8">
        <v>58582.9</v>
      </c>
      <c r="R15" s="8">
        <v>58743.5</v>
      </c>
      <c r="S15" s="8">
        <v>58819.9</v>
      </c>
      <c r="T15" s="8">
        <v>58767.9</v>
      </c>
      <c r="U15" s="8">
        <v>58664</v>
      </c>
      <c r="V15" s="8">
        <v>58865</v>
      </c>
      <c r="W15" s="8">
        <v>58488</v>
      </c>
      <c r="X15" s="8">
        <v>58520</v>
      </c>
      <c r="Y15" s="8">
        <v>58687</v>
      </c>
      <c r="Z15" s="8">
        <v>58600.2</v>
      </c>
      <c r="AA15" s="8">
        <v>58860.4</v>
      </c>
      <c r="AB15" s="8">
        <v>58597.3</v>
      </c>
      <c r="AC15" s="8">
        <v>58693.5</v>
      </c>
      <c r="AD15" s="8">
        <v>58646.7</v>
      </c>
      <c r="AE15" s="8">
        <v>58767.8</v>
      </c>
      <c r="AF15" s="8">
        <v>58523</v>
      </c>
      <c r="AG15" s="23">
        <f t="shared" si="0"/>
        <v>58623.9766666667</v>
      </c>
      <c r="AH15" s="8">
        <f t="shared" si="1"/>
        <v>58865</v>
      </c>
      <c r="AI15" s="8">
        <f t="shared" si="2"/>
        <v>58407.5</v>
      </c>
      <c r="AJ15" s="8">
        <f t="shared" si="3"/>
        <v>457.5</v>
      </c>
      <c r="AK15" s="27">
        <f t="shared" si="4"/>
        <v>0.00783289817232376</v>
      </c>
      <c r="AL15" s="27">
        <f t="shared" si="5"/>
        <v>0.00412658191727656</v>
      </c>
      <c r="AM15" s="27">
        <f t="shared" si="6"/>
        <v>0.00369263019971412</v>
      </c>
    </row>
    <row r="16" ht="18.75" customHeight="true" spans="1:39">
      <c r="A16" s="10" t="s">
        <v>29</v>
      </c>
      <c r="B16" s="11" t="s">
        <v>24</v>
      </c>
      <c r="C16" s="12">
        <v>692584.5</v>
      </c>
      <c r="D16" s="12">
        <v>697028.9</v>
      </c>
      <c r="E16" s="18">
        <v>695708.2</v>
      </c>
      <c r="F16" s="19">
        <v>694175.3</v>
      </c>
      <c r="G16" s="19">
        <v>688150.4</v>
      </c>
      <c r="H16" s="19">
        <v>692652.8</v>
      </c>
      <c r="I16" s="8">
        <v>690231.6</v>
      </c>
      <c r="J16" s="8">
        <v>691660.4</v>
      </c>
      <c r="K16" s="8">
        <v>689189</v>
      </c>
      <c r="L16" s="8">
        <v>685550.2</v>
      </c>
      <c r="M16" s="8">
        <v>693044.9</v>
      </c>
      <c r="N16" s="8">
        <v>690961.1</v>
      </c>
      <c r="O16" s="8">
        <v>687827.3</v>
      </c>
      <c r="P16" s="8">
        <v>689524.2</v>
      </c>
      <c r="Q16" s="8">
        <v>687828.9</v>
      </c>
      <c r="R16" s="8">
        <v>687657.8</v>
      </c>
      <c r="S16" s="8">
        <v>689541.2</v>
      </c>
      <c r="T16" s="8">
        <v>689113.3</v>
      </c>
      <c r="U16" s="8">
        <v>691419.3</v>
      </c>
      <c r="V16" s="8">
        <v>693616.8</v>
      </c>
      <c r="W16" s="8">
        <v>698665.3</v>
      </c>
      <c r="X16" s="8">
        <v>697503.5</v>
      </c>
      <c r="Y16" s="8">
        <v>692934.4</v>
      </c>
      <c r="Z16" s="8">
        <v>690901.8</v>
      </c>
      <c r="AA16" s="8">
        <v>690740.4</v>
      </c>
      <c r="AB16" s="8">
        <v>691762.4</v>
      </c>
      <c r="AC16" s="8">
        <v>686791.7</v>
      </c>
      <c r="AD16" s="8">
        <v>687062.7</v>
      </c>
      <c r="AE16" s="8">
        <v>689888.8</v>
      </c>
      <c r="AF16" s="8">
        <v>692902.8</v>
      </c>
      <c r="AG16" s="23">
        <f t="shared" si="0"/>
        <v>691220.663333333</v>
      </c>
      <c r="AH16" s="8">
        <f t="shared" si="1"/>
        <v>698665.3</v>
      </c>
      <c r="AI16" s="8">
        <f t="shared" si="2"/>
        <v>685550.2</v>
      </c>
      <c r="AJ16" s="8">
        <f t="shared" si="3"/>
        <v>13115.1000000001</v>
      </c>
      <c r="AK16" s="27">
        <f t="shared" si="4"/>
        <v>0.0191307653327212</v>
      </c>
      <c r="AL16" s="27">
        <f t="shared" si="5"/>
        <v>0.0108593603599949</v>
      </c>
      <c r="AM16" s="27">
        <f t="shared" si="6"/>
        <v>0.00820355008773656</v>
      </c>
    </row>
    <row r="17" ht="18.75" customHeight="true" spans="1:39">
      <c r="A17" s="10" t="s">
        <v>30</v>
      </c>
      <c r="B17" s="11" t="s">
        <v>24</v>
      </c>
      <c r="C17" s="12">
        <v>448267</v>
      </c>
      <c r="D17" s="12">
        <v>449715</v>
      </c>
      <c r="E17" s="18">
        <v>449811.1</v>
      </c>
      <c r="F17" s="19">
        <v>448151.7</v>
      </c>
      <c r="G17" s="19">
        <v>448476.6</v>
      </c>
      <c r="H17" s="19">
        <v>451061.8</v>
      </c>
      <c r="I17" s="8">
        <v>451097.3</v>
      </c>
      <c r="J17" s="8">
        <v>448873.5</v>
      </c>
      <c r="K17" s="8">
        <v>449200.4</v>
      </c>
      <c r="L17" s="8">
        <v>448951.3</v>
      </c>
      <c r="M17" s="8">
        <v>450634.7</v>
      </c>
      <c r="N17" s="8">
        <v>451866.8</v>
      </c>
      <c r="O17" s="8">
        <v>448575.9</v>
      </c>
      <c r="P17" s="8">
        <v>450430.1</v>
      </c>
      <c r="Q17" s="8">
        <v>448239.6</v>
      </c>
      <c r="R17" s="8">
        <v>450653.5</v>
      </c>
      <c r="S17" s="8">
        <v>448735.2</v>
      </c>
      <c r="T17" s="8">
        <v>449519.2</v>
      </c>
      <c r="U17" s="8">
        <v>450623</v>
      </c>
      <c r="V17" s="8">
        <v>451372.1</v>
      </c>
      <c r="W17" s="8">
        <v>451442.6</v>
      </c>
      <c r="X17" s="8">
        <v>451059.3</v>
      </c>
      <c r="Y17" s="8">
        <v>448451.3</v>
      </c>
      <c r="Z17" s="8">
        <v>448898.5</v>
      </c>
      <c r="AA17" s="8">
        <v>450532.3</v>
      </c>
      <c r="AB17" s="8">
        <v>450938.1</v>
      </c>
      <c r="AC17" s="8">
        <v>448088.8</v>
      </c>
      <c r="AD17" s="8">
        <v>450885.8</v>
      </c>
      <c r="AE17" s="8">
        <v>449593.5</v>
      </c>
      <c r="AF17" s="8">
        <v>451146.7</v>
      </c>
      <c r="AG17" s="23">
        <f t="shared" si="0"/>
        <v>449843.09</v>
      </c>
      <c r="AH17" s="8">
        <f t="shared" si="1"/>
        <v>451866.8</v>
      </c>
      <c r="AI17" s="8">
        <f t="shared" si="2"/>
        <v>448088.8</v>
      </c>
      <c r="AJ17" s="8">
        <f t="shared" si="3"/>
        <v>3778</v>
      </c>
      <c r="AK17" s="27">
        <f t="shared" si="4"/>
        <v>0.00843136449739427</v>
      </c>
      <c r="AL17" s="27">
        <f t="shared" si="5"/>
        <v>0.00451631462335136</v>
      </c>
      <c r="AM17" s="27">
        <f t="shared" si="6"/>
        <v>0.00389978203288626</v>
      </c>
    </row>
    <row r="18" ht="18.75" customHeight="true" spans="1:39">
      <c r="A18" s="10" t="s">
        <v>31</v>
      </c>
      <c r="B18" s="11" t="s">
        <v>24</v>
      </c>
      <c r="C18" s="12">
        <v>78592.7</v>
      </c>
      <c r="D18" s="12">
        <v>91680.8</v>
      </c>
      <c r="E18" s="18">
        <v>87703</v>
      </c>
      <c r="F18" s="19">
        <v>69778.8</v>
      </c>
      <c r="G18" s="19">
        <v>114355.1</v>
      </c>
      <c r="H18" s="19">
        <v>80601</v>
      </c>
      <c r="I18" s="8">
        <v>92283.3</v>
      </c>
      <c r="J18" s="8">
        <v>71425</v>
      </c>
      <c r="K18" s="8">
        <v>78231.2</v>
      </c>
      <c r="L18" s="8">
        <v>86034</v>
      </c>
      <c r="M18" s="8">
        <v>66487.9</v>
      </c>
      <c r="N18" s="8">
        <v>87519.8</v>
      </c>
      <c r="O18" s="8">
        <v>80198.9</v>
      </c>
      <c r="P18" s="8">
        <v>87279.3</v>
      </c>
      <c r="Q18" s="8">
        <v>91535.1</v>
      </c>
      <c r="R18" s="8">
        <v>84760</v>
      </c>
      <c r="S18" s="8">
        <v>84412.7</v>
      </c>
      <c r="T18" s="8">
        <v>79700.9</v>
      </c>
      <c r="U18" s="8">
        <v>86814.2</v>
      </c>
      <c r="V18" s="8">
        <v>78912.1</v>
      </c>
      <c r="W18" s="8">
        <v>88069.6</v>
      </c>
      <c r="X18" s="8">
        <v>67180.4</v>
      </c>
      <c r="Y18" s="8">
        <v>72534.2</v>
      </c>
      <c r="Z18" s="8">
        <v>66198.4</v>
      </c>
      <c r="AA18" s="8">
        <v>100638.9</v>
      </c>
      <c r="AB18" s="8">
        <v>80522.4</v>
      </c>
      <c r="AC18" s="8">
        <v>77250.4</v>
      </c>
      <c r="AD18" s="8">
        <v>92683.8</v>
      </c>
      <c r="AE18" s="8">
        <v>80304.5</v>
      </c>
      <c r="AF18" s="8">
        <v>80238.1</v>
      </c>
      <c r="AG18" s="23">
        <f t="shared" si="0"/>
        <v>82797.55</v>
      </c>
      <c r="AH18" s="8">
        <f t="shared" si="1"/>
        <v>114355.1</v>
      </c>
      <c r="AI18" s="8">
        <f t="shared" si="2"/>
        <v>66198.4</v>
      </c>
      <c r="AJ18" s="8">
        <f t="shared" si="3"/>
        <v>48156.7</v>
      </c>
      <c r="AK18" s="27">
        <f t="shared" si="4"/>
        <v>0.727460180306473</v>
      </c>
      <c r="AL18" s="27">
        <f t="shared" si="5"/>
        <v>0.476711672789675</v>
      </c>
      <c r="AM18" s="27">
        <f t="shared" si="6"/>
        <v>0.200478758127505</v>
      </c>
    </row>
    <row r="19" ht="18.75" customHeight="true" spans="1:39">
      <c r="A19" s="10" t="s">
        <v>32</v>
      </c>
      <c r="B19" s="11" t="s">
        <v>24</v>
      </c>
      <c r="C19" s="12">
        <v>3514.5</v>
      </c>
      <c r="D19" s="12">
        <v>3452.5</v>
      </c>
      <c r="E19" s="18">
        <v>3537.3</v>
      </c>
      <c r="F19" s="19">
        <v>3436.7</v>
      </c>
      <c r="G19" s="19">
        <v>3517.6</v>
      </c>
      <c r="H19" s="19">
        <v>3544.1</v>
      </c>
      <c r="I19" s="8">
        <v>3524.2</v>
      </c>
      <c r="J19" s="8">
        <v>3550.4</v>
      </c>
      <c r="K19" s="8">
        <v>3508.6</v>
      </c>
      <c r="L19" s="8">
        <v>3446.1</v>
      </c>
      <c r="M19" s="8">
        <v>3395.5</v>
      </c>
      <c r="N19" s="8">
        <v>3538.3</v>
      </c>
      <c r="O19" s="8">
        <v>3575.2</v>
      </c>
      <c r="P19" s="8">
        <v>3518.7</v>
      </c>
      <c r="Q19" s="8">
        <v>3526</v>
      </c>
      <c r="R19" s="8">
        <v>3573.2</v>
      </c>
      <c r="S19" s="8">
        <v>3590.7</v>
      </c>
      <c r="T19" s="8">
        <v>3519.7</v>
      </c>
      <c r="U19" s="8">
        <v>3485.6</v>
      </c>
      <c r="V19" s="8">
        <v>3546.5</v>
      </c>
      <c r="W19" s="8">
        <v>3461.5</v>
      </c>
      <c r="X19" s="8">
        <v>3430.1</v>
      </c>
      <c r="Y19" s="8">
        <v>3523.2</v>
      </c>
      <c r="Z19" s="8">
        <v>3442.4</v>
      </c>
      <c r="AA19" s="8">
        <v>3450.1</v>
      </c>
      <c r="AB19" s="8">
        <v>3586.7</v>
      </c>
      <c r="AC19" s="8">
        <v>3456.3</v>
      </c>
      <c r="AD19" s="8">
        <v>3584.4</v>
      </c>
      <c r="AE19" s="8">
        <v>3433.4</v>
      </c>
      <c r="AF19" s="8">
        <v>3446.4</v>
      </c>
      <c r="AG19" s="23">
        <f t="shared" si="0"/>
        <v>3503.86333333333</v>
      </c>
      <c r="AH19" s="8">
        <f t="shared" si="1"/>
        <v>3590.7</v>
      </c>
      <c r="AI19" s="8">
        <f t="shared" si="2"/>
        <v>3395.5</v>
      </c>
      <c r="AJ19" s="8">
        <f t="shared" si="3"/>
        <v>195.2</v>
      </c>
      <c r="AK19" s="27">
        <f t="shared" si="4"/>
        <v>0.057487851568252</v>
      </c>
      <c r="AL19" s="27">
        <f t="shared" si="5"/>
        <v>0.0255740440779464</v>
      </c>
      <c r="AM19" s="27">
        <f t="shared" si="6"/>
        <v>0.0309268150679391</v>
      </c>
    </row>
    <row r="20" ht="18.75" customHeight="true" spans="1:39">
      <c r="A20" s="10" t="s">
        <v>33</v>
      </c>
      <c r="B20" s="11" t="s">
        <v>24</v>
      </c>
      <c r="C20" s="12">
        <v>2973.3</v>
      </c>
      <c r="D20" s="12">
        <v>2965.4</v>
      </c>
      <c r="E20" s="18">
        <v>2960.1</v>
      </c>
      <c r="F20" s="19">
        <v>2955.7</v>
      </c>
      <c r="G20" s="19">
        <v>2947.2</v>
      </c>
      <c r="H20" s="19">
        <v>2960.7</v>
      </c>
      <c r="I20" s="8">
        <v>2956.2</v>
      </c>
      <c r="J20" s="8">
        <v>2952.2</v>
      </c>
      <c r="K20" s="8">
        <v>2958.3</v>
      </c>
      <c r="L20" s="8">
        <v>2941</v>
      </c>
      <c r="M20" s="8">
        <v>2944.5</v>
      </c>
      <c r="N20" s="8">
        <v>2959.5</v>
      </c>
      <c r="O20" s="8">
        <v>2945.8</v>
      </c>
      <c r="P20" s="8">
        <v>2951.3</v>
      </c>
      <c r="Q20" s="8">
        <v>2955.4</v>
      </c>
      <c r="R20" s="8">
        <v>2949.7</v>
      </c>
      <c r="S20" s="8">
        <v>2946.9</v>
      </c>
      <c r="T20" s="8">
        <v>2954.7</v>
      </c>
      <c r="U20" s="8">
        <v>2955.8</v>
      </c>
      <c r="V20" s="8">
        <v>2953.5</v>
      </c>
      <c r="W20" s="8">
        <v>2971.8</v>
      </c>
      <c r="X20" s="8">
        <v>2960.3</v>
      </c>
      <c r="Y20" s="8">
        <v>2961.5</v>
      </c>
      <c r="Z20" s="8">
        <v>2957.7</v>
      </c>
      <c r="AA20" s="8">
        <v>2966.9</v>
      </c>
      <c r="AB20" s="8">
        <v>2950</v>
      </c>
      <c r="AC20" s="8">
        <v>2957.7</v>
      </c>
      <c r="AD20" s="8">
        <v>3017.8</v>
      </c>
      <c r="AE20" s="8">
        <v>2962.7</v>
      </c>
      <c r="AF20" s="8">
        <v>2951.7</v>
      </c>
      <c r="AG20" s="23">
        <f t="shared" si="0"/>
        <v>2958.17666666667</v>
      </c>
      <c r="AH20" s="8">
        <f t="shared" si="1"/>
        <v>3017.8</v>
      </c>
      <c r="AI20" s="8">
        <f t="shared" si="2"/>
        <v>2941</v>
      </c>
      <c r="AJ20" s="8">
        <f t="shared" si="3"/>
        <v>76.8000000000002</v>
      </c>
      <c r="AK20" s="27">
        <f t="shared" si="4"/>
        <v>0.0261135668140089</v>
      </c>
      <c r="AL20" s="27">
        <f t="shared" si="5"/>
        <v>0.0202731497223167</v>
      </c>
      <c r="AM20" s="27">
        <f t="shared" si="6"/>
        <v>0.00580650468250152</v>
      </c>
    </row>
    <row r="21" ht="18.75" customHeight="true" spans="1:39">
      <c r="A21" s="10" t="s">
        <v>34</v>
      </c>
      <c r="B21" s="11" t="s">
        <v>24</v>
      </c>
      <c r="C21" s="12">
        <v>948</v>
      </c>
      <c r="D21" s="12">
        <v>946.8</v>
      </c>
      <c r="E21" s="18">
        <v>952.1</v>
      </c>
      <c r="F21" s="19">
        <v>952.1</v>
      </c>
      <c r="G21" s="19">
        <v>939.7</v>
      </c>
      <c r="H21" s="19">
        <v>944.4</v>
      </c>
      <c r="I21" s="8">
        <v>944.1</v>
      </c>
      <c r="J21" s="8">
        <v>951</v>
      </c>
      <c r="K21" s="8">
        <v>946</v>
      </c>
      <c r="L21" s="8">
        <v>942.3</v>
      </c>
      <c r="M21" s="8">
        <v>939.7</v>
      </c>
      <c r="N21" s="8">
        <v>943.4</v>
      </c>
      <c r="O21" s="8">
        <v>940.7</v>
      </c>
      <c r="P21" s="8">
        <v>941.2</v>
      </c>
      <c r="Q21" s="8">
        <v>943.5</v>
      </c>
      <c r="R21" s="8">
        <v>947.6</v>
      </c>
      <c r="S21" s="8">
        <v>941.7</v>
      </c>
      <c r="T21" s="8">
        <v>940.9</v>
      </c>
      <c r="U21" s="8">
        <v>954.1</v>
      </c>
      <c r="V21" s="8">
        <v>944.1</v>
      </c>
      <c r="W21" s="8">
        <v>942.6</v>
      </c>
      <c r="X21" s="8">
        <v>944.8</v>
      </c>
      <c r="Y21" s="8">
        <v>942.1</v>
      </c>
      <c r="Z21" s="8">
        <v>945</v>
      </c>
      <c r="AA21" s="8">
        <v>946.8</v>
      </c>
      <c r="AB21" s="8">
        <v>937.9</v>
      </c>
      <c r="AC21" s="8">
        <v>941.2</v>
      </c>
      <c r="AD21" s="8">
        <v>965.5</v>
      </c>
      <c r="AE21" s="8">
        <v>943.2</v>
      </c>
      <c r="AF21" s="8">
        <v>942.1</v>
      </c>
      <c r="AG21" s="23">
        <f t="shared" si="0"/>
        <v>945.153333333333</v>
      </c>
      <c r="AH21" s="8">
        <f t="shared" si="1"/>
        <v>965.5</v>
      </c>
      <c r="AI21" s="8">
        <f t="shared" si="2"/>
        <v>937.9</v>
      </c>
      <c r="AJ21" s="8">
        <f t="shared" si="3"/>
        <v>27.6</v>
      </c>
      <c r="AK21" s="27">
        <f t="shared" si="4"/>
        <v>0.0294274442904361</v>
      </c>
      <c r="AL21" s="27">
        <f t="shared" si="5"/>
        <v>0.0216938550662829</v>
      </c>
      <c r="AM21" s="27">
        <f t="shared" si="6"/>
        <v>0.00767423980588687</v>
      </c>
    </row>
    <row r="22" ht="18.75" customHeight="true" spans="1:39">
      <c r="A22" s="10" t="s">
        <v>35</v>
      </c>
      <c r="B22" s="11" t="s">
        <v>24</v>
      </c>
      <c r="C22" s="12">
        <v>505403.3</v>
      </c>
      <c r="D22" s="12">
        <v>505239.3</v>
      </c>
      <c r="E22" s="18">
        <v>504492</v>
      </c>
      <c r="F22" s="19">
        <v>505262.6</v>
      </c>
      <c r="G22" s="19">
        <v>504982.7</v>
      </c>
      <c r="H22" s="19">
        <v>506575.6</v>
      </c>
      <c r="I22" s="8">
        <v>504972.7</v>
      </c>
      <c r="J22" s="8">
        <v>504009.8</v>
      </c>
      <c r="K22" s="8">
        <v>506199</v>
      </c>
      <c r="L22" s="8">
        <v>505856</v>
      </c>
      <c r="M22" s="8">
        <v>505340</v>
      </c>
      <c r="N22" s="8">
        <v>505575.4</v>
      </c>
      <c r="O22" s="8">
        <v>504670.2</v>
      </c>
      <c r="P22" s="8">
        <v>505894.7</v>
      </c>
      <c r="Q22" s="8">
        <v>506340.2</v>
      </c>
      <c r="R22" s="8">
        <v>501979.5</v>
      </c>
      <c r="S22" s="8">
        <v>503465.3</v>
      </c>
      <c r="T22" s="8">
        <v>504772.7</v>
      </c>
      <c r="U22" s="8">
        <v>506338.9</v>
      </c>
      <c r="V22" s="8">
        <v>505452.5</v>
      </c>
      <c r="W22" s="8">
        <v>504392.3</v>
      </c>
      <c r="X22" s="8">
        <v>503164</v>
      </c>
      <c r="Y22" s="8">
        <v>506543.5</v>
      </c>
      <c r="Z22" s="8">
        <v>506113.7</v>
      </c>
      <c r="AA22" s="8">
        <v>503864.6</v>
      </c>
      <c r="AB22" s="8">
        <v>505193.3</v>
      </c>
      <c r="AC22" s="8">
        <v>505657.8</v>
      </c>
      <c r="AD22" s="8">
        <v>506766.9</v>
      </c>
      <c r="AE22" s="8">
        <v>504325.6</v>
      </c>
      <c r="AF22" s="8">
        <v>505419</v>
      </c>
      <c r="AG22" s="23">
        <f t="shared" si="0"/>
        <v>505142.103333333</v>
      </c>
      <c r="AH22" s="8">
        <f t="shared" si="1"/>
        <v>506766.9</v>
      </c>
      <c r="AI22" s="8">
        <f t="shared" si="2"/>
        <v>501979.5</v>
      </c>
      <c r="AJ22" s="8">
        <f t="shared" si="3"/>
        <v>4787.40000000002</v>
      </c>
      <c r="AK22" s="27">
        <f t="shared" si="4"/>
        <v>0.00953704284736732</v>
      </c>
      <c r="AL22" s="27">
        <f t="shared" si="5"/>
        <v>0.00323677892556695</v>
      </c>
      <c r="AM22" s="27">
        <f t="shared" si="6"/>
        <v>0.00626081910904673</v>
      </c>
    </row>
    <row r="23" ht="18.75" customHeight="true" spans="1:39">
      <c r="A23" s="13" t="s">
        <v>36</v>
      </c>
      <c r="B23" s="11" t="s">
        <v>24</v>
      </c>
      <c r="C23" s="12">
        <v>462.7</v>
      </c>
      <c r="D23" s="12">
        <v>468.5</v>
      </c>
      <c r="E23" s="20">
        <v>467.5</v>
      </c>
      <c r="F23" s="19">
        <v>457.1</v>
      </c>
      <c r="G23" s="19">
        <v>476.4</v>
      </c>
      <c r="H23" s="19">
        <v>464</v>
      </c>
      <c r="I23" s="8">
        <v>468.9</v>
      </c>
      <c r="J23" s="8">
        <v>459.5</v>
      </c>
      <c r="K23" s="8">
        <v>463</v>
      </c>
      <c r="L23" s="8">
        <v>464.9</v>
      </c>
      <c r="M23" s="8">
        <v>455.2</v>
      </c>
      <c r="N23" s="8">
        <v>466.9</v>
      </c>
      <c r="O23" s="8">
        <v>463.7</v>
      </c>
      <c r="P23" s="8">
        <v>466.2</v>
      </c>
      <c r="Q23" s="8">
        <v>468.3</v>
      </c>
      <c r="R23" s="8">
        <v>466.2</v>
      </c>
      <c r="S23" s="8">
        <v>466</v>
      </c>
      <c r="T23" s="8">
        <v>462.8</v>
      </c>
      <c r="U23" s="8">
        <v>466.1</v>
      </c>
      <c r="V23" s="8">
        <v>463.1</v>
      </c>
      <c r="W23" s="8">
        <v>466.7</v>
      </c>
      <c r="X23" s="8">
        <v>455.7</v>
      </c>
      <c r="Y23" s="8">
        <v>459.9</v>
      </c>
      <c r="Z23" s="8">
        <v>455</v>
      </c>
      <c r="AA23" s="8">
        <v>472.2</v>
      </c>
      <c r="AB23" s="8">
        <v>463.9</v>
      </c>
      <c r="AC23" s="8">
        <v>460.7</v>
      </c>
      <c r="AD23" s="8">
        <v>471.2</v>
      </c>
      <c r="AE23" s="8">
        <v>462.3</v>
      </c>
      <c r="AF23" s="8">
        <v>462.4</v>
      </c>
      <c r="AG23" s="23">
        <f t="shared" si="0"/>
        <v>464.233333333333</v>
      </c>
      <c r="AH23" s="8">
        <f t="shared" si="1"/>
        <v>476.4</v>
      </c>
      <c r="AI23" s="8">
        <f t="shared" si="2"/>
        <v>455</v>
      </c>
      <c r="AJ23" s="8">
        <f t="shared" si="3"/>
        <v>21.4</v>
      </c>
      <c r="AK23" s="27">
        <f t="shared" si="4"/>
        <v>0.047032967032967</v>
      </c>
      <c r="AL23" s="27">
        <f t="shared" si="5"/>
        <v>0.0267399267399265</v>
      </c>
      <c r="AM23" s="27">
        <f t="shared" si="6"/>
        <v>0.0198894234221298</v>
      </c>
    </row>
    <row r="24" ht="18.75" customHeight="true" spans="1:39">
      <c r="A24" s="7" t="s">
        <v>45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ht="18.75" customHeight="true" spans="1:39">
      <c r="A25" s="14" t="s">
        <v>14</v>
      </c>
      <c r="B25" s="14" t="s">
        <v>15</v>
      </c>
      <c r="C25" s="15">
        <v>1</v>
      </c>
      <c r="D25" s="15">
        <v>2</v>
      </c>
      <c r="E25" s="15">
        <v>3</v>
      </c>
      <c r="F25" s="15">
        <v>4</v>
      </c>
      <c r="G25" s="15">
        <v>5</v>
      </c>
      <c r="H25" s="15">
        <v>6</v>
      </c>
      <c r="I25" s="15">
        <v>7</v>
      </c>
      <c r="J25" s="15">
        <v>8</v>
      </c>
      <c r="K25" s="15">
        <v>9</v>
      </c>
      <c r="L25" s="15">
        <v>10</v>
      </c>
      <c r="M25" s="15">
        <v>11</v>
      </c>
      <c r="N25" s="15">
        <v>12</v>
      </c>
      <c r="O25" s="15">
        <v>13</v>
      </c>
      <c r="P25" s="15">
        <v>14</v>
      </c>
      <c r="Q25" s="15">
        <v>15</v>
      </c>
      <c r="R25" s="15">
        <v>16</v>
      </c>
      <c r="S25" s="15">
        <v>17</v>
      </c>
      <c r="T25" s="15">
        <v>18</v>
      </c>
      <c r="U25" s="15">
        <v>19</v>
      </c>
      <c r="V25" s="15">
        <v>20</v>
      </c>
      <c r="W25" s="15">
        <v>21</v>
      </c>
      <c r="X25" s="15">
        <v>22</v>
      </c>
      <c r="Y25" s="15">
        <v>23</v>
      </c>
      <c r="Z25" s="15">
        <v>24</v>
      </c>
      <c r="AA25" s="15">
        <v>25</v>
      </c>
      <c r="AB25" s="15">
        <v>26</v>
      </c>
      <c r="AC25" s="15">
        <v>27</v>
      </c>
      <c r="AD25" s="15">
        <v>28</v>
      </c>
      <c r="AE25" s="15">
        <v>29</v>
      </c>
      <c r="AF25" s="15">
        <v>30</v>
      </c>
      <c r="AG25" s="24" t="s">
        <v>16</v>
      </c>
      <c r="AH25" s="25" t="s">
        <v>17</v>
      </c>
      <c r="AI25" s="25" t="s">
        <v>18</v>
      </c>
      <c r="AJ25" s="25" t="s">
        <v>19</v>
      </c>
      <c r="AK25" s="28" t="s">
        <v>20</v>
      </c>
      <c r="AL25" s="28" t="s">
        <v>21</v>
      </c>
      <c r="AM25" s="28" t="s">
        <v>22</v>
      </c>
    </row>
    <row r="26" ht="18.75" customHeight="true" spans="1:39">
      <c r="A26" s="10" t="s">
        <v>23</v>
      </c>
      <c r="B26" s="11" t="s">
        <v>24</v>
      </c>
      <c r="C26" s="12">
        <v>32105160.6</v>
      </c>
      <c r="D26" s="12">
        <v>32307953.1</v>
      </c>
      <c r="E26" s="18">
        <v>32313979.5</v>
      </c>
      <c r="F26" s="19">
        <v>32153766</v>
      </c>
      <c r="G26" s="19">
        <v>32245547.3</v>
      </c>
      <c r="H26" s="19">
        <v>32256963.5</v>
      </c>
      <c r="I26" s="8">
        <v>32160879.7</v>
      </c>
      <c r="J26" s="8">
        <v>32166969.3</v>
      </c>
      <c r="K26" s="8">
        <v>31937478.9</v>
      </c>
      <c r="L26" s="8">
        <v>32147641.4</v>
      </c>
      <c r="M26" s="8">
        <v>32244023.9</v>
      </c>
      <c r="N26" s="8">
        <v>32118012.9</v>
      </c>
      <c r="O26" s="8">
        <v>32098500.4</v>
      </c>
      <c r="P26" s="8">
        <v>32259951.9</v>
      </c>
      <c r="Q26" s="8">
        <v>32187579.5</v>
      </c>
      <c r="R26" s="8">
        <v>32240572.3</v>
      </c>
      <c r="S26" s="8">
        <v>32227244.6</v>
      </c>
      <c r="T26" s="8">
        <v>32160075.6</v>
      </c>
      <c r="U26" s="8">
        <v>32205088.5</v>
      </c>
      <c r="V26" s="8">
        <v>32186904.7</v>
      </c>
      <c r="W26" s="8">
        <v>32231204.4</v>
      </c>
      <c r="X26" s="8">
        <v>32264750.4</v>
      </c>
      <c r="Y26" s="8">
        <v>31972455.7</v>
      </c>
      <c r="Z26" s="8">
        <v>32191709.3</v>
      </c>
      <c r="AA26" s="8">
        <v>32115644.9</v>
      </c>
      <c r="AB26" s="8">
        <v>32199032.8</v>
      </c>
      <c r="AC26" s="8">
        <v>32218675</v>
      </c>
      <c r="AD26" s="8">
        <v>32718916.8</v>
      </c>
      <c r="AE26" s="8">
        <v>32166600.3</v>
      </c>
      <c r="AF26" s="8">
        <v>32162040.5</v>
      </c>
      <c r="AG26" s="23">
        <f t="shared" ref="AG26:AG38" si="7">AVERAGE(C26:AF26)</f>
        <v>32198844.1233333</v>
      </c>
      <c r="AH26" s="8">
        <f t="shared" ref="AH26:AH38" si="8">MAX(C26:AF26)</f>
        <v>32718916.8</v>
      </c>
      <c r="AI26" s="8">
        <f t="shared" ref="AI26:AI38" si="9">MIN(C26:AF26)</f>
        <v>31937478.9</v>
      </c>
      <c r="AJ26" s="8">
        <f t="shared" ref="AJ26:AJ38" si="10">AH26-AI26</f>
        <v>781437.900000002</v>
      </c>
      <c r="AK26" s="27">
        <f t="shared" ref="AK26:AK38" si="11">IF(B26="大",(AH26-AI26)/AI26,(AI26-AH26)/AI26)</f>
        <v>0.0244677390612696</v>
      </c>
      <c r="AL26" s="27">
        <f t="shared" ref="AL26:AL38" si="12">(AH26-AG26)/AI26</f>
        <v>0.0162840867400675</v>
      </c>
      <c r="AM26" s="27">
        <f t="shared" ref="AM26:AM38" si="13">(AG26-AI26)/AG26</f>
        <v>0.00811722378394085</v>
      </c>
    </row>
    <row r="27" ht="18.75" customHeight="true" spans="1:39">
      <c r="A27" s="10" t="s">
        <v>25</v>
      </c>
      <c r="B27" s="11" t="s">
        <v>24</v>
      </c>
      <c r="C27" s="12">
        <v>5562.4</v>
      </c>
      <c r="D27" s="12">
        <v>5553.1</v>
      </c>
      <c r="E27" s="18">
        <v>5578</v>
      </c>
      <c r="F27" s="19">
        <v>5550.3</v>
      </c>
      <c r="G27" s="19">
        <v>5584.7</v>
      </c>
      <c r="H27" s="19">
        <v>5584.3</v>
      </c>
      <c r="I27" s="8">
        <v>5555.5</v>
      </c>
      <c r="J27" s="8">
        <v>5553.3</v>
      </c>
      <c r="K27" s="8">
        <v>5548.6</v>
      </c>
      <c r="L27" s="8">
        <v>5550.1</v>
      </c>
      <c r="M27" s="8">
        <v>5539</v>
      </c>
      <c r="N27" s="8">
        <v>5554.3</v>
      </c>
      <c r="O27" s="8">
        <v>5549.9</v>
      </c>
      <c r="P27" s="8">
        <v>5561.4</v>
      </c>
      <c r="Q27" s="8">
        <v>5573.8</v>
      </c>
      <c r="R27" s="8">
        <v>5522.3</v>
      </c>
      <c r="S27" s="8">
        <v>5580.4</v>
      </c>
      <c r="T27" s="8">
        <v>5564.6</v>
      </c>
      <c r="U27" s="8">
        <v>5538.5</v>
      </c>
      <c r="V27" s="8">
        <v>5573.3</v>
      </c>
      <c r="W27" s="8">
        <v>5534.7</v>
      </c>
      <c r="X27" s="8">
        <v>5584.9</v>
      </c>
      <c r="Y27" s="8">
        <v>5542.3</v>
      </c>
      <c r="Z27" s="8">
        <v>5570.3</v>
      </c>
      <c r="AA27" s="8">
        <v>5553.4</v>
      </c>
      <c r="AB27" s="8">
        <v>5564.4</v>
      </c>
      <c r="AC27" s="8">
        <v>5541.8</v>
      </c>
      <c r="AD27" s="8">
        <v>5530.7</v>
      </c>
      <c r="AE27" s="8">
        <v>5568.5</v>
      </c>
      <c r="AF27" s="8">
        <v>5550.6</v>
      </c>
      <c r="AG27" s="23">
        <f t="shared" si="7"/>
        <v>5557.31333333333</v>
      </c>
      <c r="AH27" s="8">
        <f t="shared" si="8"/>
        <v>5584.9</v>
      </c>
      <c r="AI27" s="8">
        <f t="shared" si="9"/>
        <v>5522.3</v>
      </c>
      <c r="AJ27" s="8">
        <f t="shared" si="10"/>
        <v>62.5999999999995</v>
      </c>
      <c r="AK27" s="27">
        <f t="shared" si="11"/>
        <v>0.0113358564366296</v>
      </c>
      <c r="AL27" s="27">
        <f t="shared" si="12"/>
        <v>0.00499550308144544</v>
      </c>
      <c r="AM27" s="27">
        <f t="shared" si="13"/>
        <v>0.00630040655136715</v>
      </c>
    </row>
    <row r="28" ht="18.75" customHeight="true" spans="1:39">
      <c r="A28" s="10" t="s">
        <v>26</v>
      </c>
      <c r="B28" s="11" t="s">
        <v>24</v>
      </c>
      <c r="C28" s="12">
        <v>4832.7</v>
      </c>
      <c r="D28" s="12">
        <v>4823.6</v>
      </c>
      <c r="E28" s="18">
        <v>4816.4</v>
      </c>
      <c r="F28" s="19">
        <v>4788.5</v>
      </c>
      <c r="G28" s="19">
        <v>4814.2</v>
      </c>
      <c r="H28" s="19">
        <v>4812.8</v>
      </c>
      <c r="I28" s="8">
        <v>4808.8</v>
      </c>
      <c r="J28" s="8">
        <v>4802</v>
      </c>
      <c r="K28" s="8">
        <v>4784.8</v>
      </c>
      <c r="L28" s="8">
        <v>4803.6</v>
      </c>
      <c r="M28" s="8">
        <v>4797.1</v>
      </c>
      <c r="N28" s="8">
        <v>4796.3</v>
      </c>
      <c r="O28" s="8">
        <v>4803.6</v>
      </c>
      <c r="P28" s="8">
        <v>4807.7</v>
      </c>
      <c r="Q28" s="8">
        <v>4803.9</v>
      </c>
      <c r="R28" s="8">
        <v>4805.2</v>
      </c>
      <c r="S28" s="8">
        <v>4802</v>
      </c>
      <c r="T28" s="8">
        <v>4804.2</v>
      </c>
      <c r="U28" s="8">
        <v>4874.3</v>
      </c>
      <c r="V28" s="8">
        <v>4786</v>
      </c>
      <c r="W28" s="8">
        <v>4805.3</v>
      </c>
      <c r="X28" s="8">
        <v>4801.7</v>
      </c>
      <c r="Y28" s="8">
        <v>4804.1</v>
      </c>
      <c r="Z28" s="8">
        <v>4800.9</v>
      </c>
      <c r="AA28" s="8">
        <v>4803.6</v>
      </c>
      <c r="AB28" s="8">
        <v>4795.4</v>
      </c>
      <c r="AC28" s="8">
        <v>4806.2</v>
      </c>
      <c r="AD28" s="8">
        <v>4857.2</v>
      </c>
      <c r="AE28" s="8">
        <v>4793.4</v>
      </c>
      <c r="AF28" s="8">
        <v>4807.6</v>
      </c>
      <c r="AG28" s="23">
        <f t="shared" si="7"/>
        <v>4808.10333333333</v>
      </c>
      <c r="AH28" s="8">
        <f t="shared" si="8"/>
        <v>4874.3</v>
      </c>
      <c r="AI28" s="8">
        <f t="shared" si="9"/>
        <v>4784.8</v>
      </c>
      <c r="AJ28" s="8">
        <f t="shared" si="10"/>
        <v>89.5</v>
      </c>
      <c r="AK28" s="27">
        <f t="shared" si="11"/>
        <v>0.0187050660424678</v>
      </c>
      <c r="AL28" s="27">
        <f t="shared" si="12"/>
        <v>0.0138347823663824</v>
      </c>
      <c r="AM28" s="27">
        <f t="shared" si="13"/>
        <v>0.00484667897459219</v>
      </c>
    </row>
    <row r="29" ht="18.75" customHeight="true" spans="1:39">
      <c r="A29" s="10" t="s">
        <v>27</v>
      </c>
      <c r="B29" s="11" t="s">
        <v>24</v>
      </c>
      <c r="C29" s="12">
        <v>252087</v>
      </c>
      <c r="D29" s="12">
        <v>252533</v>
      </c>
      <c r="E29" s="18">
        <v>252215</v>
      </c>
      <c r="F29" s="19">
        <v>251412.3</v>
      </c>
      <c r="G29" s="19">
        <v>251153.9</v>
      </c>
      <c r="H29" s="19">
        <v>250573.5</v>
      </c>
      <c r="I29" s="8">
        <v>251338.3</v>
      </c>
      <c r="J29" s="8">
        <v>250434</v>
      </c>
      <c r="K29" s="8">
        <v>251554.4</v>
      </c>
      <c r="L29" s="8">
        <v>248806.1</v>
      </c>
      <c r="M29" s="8">
        <v>252005.8</v>
      </c>
      <c r="N29" s="8">
        <v>250458.9</v>
      </c>
      <c r="O29" s="8">
        <v>250053.3</v>
      </c>
      <c r="P29" s="8">
        <v>249396</v>
      </c>
      <c r="Q29" s="8">
        <v>251798.6</v>
      </c>
      <c r="R29" s="8">
        <v>249582.5</v>
      </c>
      <c r="S29" s="8">
        <v>249857.7</v>
      </c>
      <c r="T29" s="8">
        <v>250969.8</v>
      </c>
      <c r="U29" s="8">
        <v>250847.4</v>
      </c>
      <c r="V29" s="8">
        <v>249866.2</v>
      </c>
      <c r="W29" s="8">
        <v>249674.9</v>
      </c>
      <c r="X29" s="8">
        <v>249433.1</v>
      </c>
      <c r="Y29" s="8">
        <v>250867</v>
      </c>
      <c r="Z29" s="8">
        <v>249257.8</v>
      </c>
      <c r="AA29" s="8">
        <v>249812.3</v>
      </c>
      <c r="AB29" s="8">
        <v>250538.8</v>
      </c>
      <c r="AC29" s="8">
        <v>250592.9</v>
      </c>
      <c r="AD29" s="8">
        <v>254903.5</v>
      </c>
      <c r="AE29" s="8">
        <v>252230.1</v>
      </c>
      <c r="AF29" s="8">
        <v>251269.5</v>
      </c>
      <c r="AG29" s="23">
        <f t="shared" si="7"/>
        <v>250850.786666667</v>
      </c>
      <c r="AH29" s="8">
        <f t="shared" si="8"/>
        <v>254903.5</v>
      </c>
      <c r="AI29" s="8">
        <f t="shared" si="9"/>
        <v>248806.1</v>
      </c>
      <c r="AJ29" s="8">
        <f t="shared" si="10"/>
        <v>6097.39999999999</v>
      </c>
      <c r="AK29" s="27">
        <f t="shared" si="11"/>
        <v>0.0245066338807609</v>
      </c>
      <c r="AL29" s="27">
        <f t="shared" si="12"/>
        <v>0.0162886413690555</v>
      </c>
      <c r="AM29" s="27">
        <f t="shared" si="13"/>
        <v>0.00815100759234871</v>
      </c>
    </row>
    <row r="30" ht="18.75" customHeight="true" spans="1:39">
      <c r="A30" s="10" t="s">
        <v>28</v>
      </c>
      <c r="B30" s="11" t="s">
        <v>24</v>
      </c>
      <c r="C30" s="12">
        <v>64719.5</v>
      </c>
      <c r="D30" s="12">
        <v>64778</v>
      </c>
      <c r="E30" s="18">
        <v>64762.9</v>
      </c>
      <c r="F30" s="19">
        <v>64516</v>
      </c>
      <c r="G30" s="19">
        <v>64536.5</v>
      </c>
      <c r="H30" s="19">
        <v>64460.5</v>
      </c>
      <c r="I30" s="8">
        <v>64484</v>
      </c>
      <c r="J30" s="8">
        <v>64707.9</v>
      </c>
      <c r="K30" s="8">
        <v>64987.5</v>
      </c>
      <c r="L30" s="8">
        <v>64518.9</v>
      </c>
      <c r="M30" s="8">
        <v>64387</v>
      </c>
      <c r="N30" s="8">
        <v>64374</v>
      </c>
      <c r="O30" s="8">
        <v>64339.9</v>
      </c>
      <c r="P30" s="8">
        <v>64512</v>
      </c>
      <c r="Q30" s="8">
        <v>64447.4</v>
      </c>
      <c r="R30" s="8">
        <v>64305.9</v>
      </c>
      <c r="S30" s="8">
        <v>64679.2</v>
      </c>
      <c r="T30" s="8">
        <v>65422.8</v>
      </c>
      <c r="U30" s="8">
        <v>65014.4</v>
      </c>
      <c r="V30" s="8">
        <v>64498</v>
      </c>
      <c r="W30" s="8">
        <v>65193.2</v>
      </c>
      <c r="X30" s="8">
        <v>64544.5</v>
      </c>
      <c r="Y30" s="8">
        <v>64396.4</v>
      </c>
      <c r="Z30" s="8">
        <v>64465.5</v>
      </c>
      <c r="AA30" s="8">
        <v>64703.1</v>
      </c>
      <c r="AB30" s="8">
        <v>64492</v>
      </c>
      <c r="AC30" s="8">
        <v>64705.5</v>
      </c>
      <c r="AD30" s="8">
        <v>65800.5</v>
      </c>
      <c r="AE30" s="8">
        <v>64782.3</v>
      </c>
      <c r="AF30" s="8">
        <v>64611</v>
      </c>
      <c r="AG30" s="23">
        <f t="shared" si="7"/>
        <v>64671.5433333333</v>
      </c>
      <c r="AH30" s="8">
        <f t="shared" si="8"/>
        <v>65800.5</v>
      </c>
      <c r="AI30" s="8">
        <f t="shared" si="9"/>
        <v>64305.9</v>
      </c>
      <c r="AJ30" s="8">
        <f t="shared" si="10"/>
        <v>1494.6</v>
      </c>
      <c r="AK30" s="27">
        <f t="shared" si="11"/>
        <v>0.0232420353342384</v>
      </c>
      <c r="AL30" s="27">
        <f t="shared" si="12"/>
        <v>0.0175560355529845</v>
      </c>
      <c r="AM30" s="27">
        <f t="shared" si="13"/>
        <v>0.0056538519801316</v>
      </c>
    </row>
    <row r="31" ht="18.75" customHeight="true" spans="1:39">
      <c r="A31" s="10" t="s">
        <v>29</v>
      </c>
      <c r="B31" s="11" t="s">
        <v>24</v>
      </c>
      <c r="C31" s="12">
        <v>899570.5</v>
      </c>
      <c r="D31" s="12">
        <v>896923.9</v>
      </c>
      <c r="E31" s="18">
        <v>893607.4</v>
      </c>
      <c r="F31" s="19">
        <v>893970.3</v>
      </c>
      <c r="G31" s="19">
        <v>884683.6</v>
      </c>
      <c r="H31" s="19">
        <v>883179.4</v>
      </c>
      <c r="I31" s="8">
        <v>893289.2</v>
      </c>
      <c r="J31" s="8">
        <v>893101.6</v>
      </c>
      <c r="K31" s="8">
        <v>898749.1</v>
      </c>
      <c r="L31" s="8">
        <v>884614.4</v>
      </c>
      <c r="M31" s="8">
        <v>884115.7</v>
      </c>
      <c r="N31" s="8">
        <v>891177.3</v>
      </c>
      <c r="O31" s="8">
        <v>891433.4</v>
      </c>
      <c r="P31" s="8">
        <v>883118.2</v>
      </c>
      <c r="Q31" s="8">
        <v>888793.1</v>
      </c>
      <c r="R31" s="8">
        <v>893456.8</v>
      </c>
      <c r="S31" s="8">
        <v>888950.9</v>
      </c>
      <c r="T31" s="8">
        <v>889072.4</v>
      </c>
      <c r="U31" s="8">
        <v>880794.7</v>
      </c>
      <c r="V31" s="8">
        <v>887515.7</v>
      </c>
      <c r="W31" s="8">
        <v>887513.3</v>
      </c>
      <c r="X31" s="8">
        <v>889805.5</v>
      </c>
      <c r="Y31" s="8">
        <v>892400.4</v>
      </c>
      <c r="Z31" s="8">
        <v>885425.9</v>
      </c>
      <c r="AA31" s="8">
        <v>896042.2</v>
      </c>
      <c r="AB31" s="8">
        <v>894741.2</v>
      </c>
      <c r="AC31" s="8">
        <v>892279.7</v>
      </c>
      <c r="AD31" s="8">
        <v>915822.6</v>
      </c>
      <c r="AE31" s="8">
        <v>891565</v>
      </c>
      <c r="AF31" s="8">
        <v>890743.5</v>
      </c>
      <c r="AG31" s="23">
        <f t="shared" si="7"/>
        <v>891215.23</v>
      </c>
      <c r="AH31" s="8">
        <f t="shared" si="8"/>
        <v>915822.6</v>
      </c>
      <c r="AI31" s="8">
        <f t="shared" si="9"/>
        <v>880794.7</v>
      </c>
      <c r="AJ31" s="8">
        <f t="shared" si="10"/>
        <v>35027.9</v>
      </c>
      <c r="AK31" s="27">
        <f t="shared" si="11"/>
        <v>0.0397685181348162</v>
      </c>
      <c r="AL31" s="27">
        <f t="shared" si="12"/>
        <v>0.0279376908148972</v>
      </c>
      <c r="AM31" s="27">
        <f t="shared" si="13"/>
        <v>0.0116924954255998</v>
      </c>
    </row>
    <row r="32" ht="18.75" customHeight="true" spans="1:39">
      <c r="A32" s="10" t="s">
        <v>30</v>
      </c>
      <c r="B32" s="11" t="s">
        <v>24</v>
      </c>
      <c r="C32" s="12">
        <v>1769808.5</v>
      </c>
      <c r="D32" s="12">
        <v>1765783.9</v>
      </c>
      <c r="E32" s="18">
        <v>1761546.4</v>
      </c>
      <c r="F32" s="19">
        <v>1744006.6</v>
      </c>
      <c r="G32" s="19">
        <v>1763190.6</v>
      </c>
      <c r="H32" s="19">
        <v>1757891.9</v>
      </c>
      <c r="I32" s="8">
        <v>1755719.8</v>
      </c>
      <c r="J32" s="8">
        <v>1754230.5</v>
      </c>
      <c r="K32" s="8">
        <v>1753793.1</v>
      </c>
      <c r="L32" s="8">
        <v>1756304</v>
      </c>
      <c r="M32" s="8">
        <v>1756695.6</v>
      </c>
      <c r="N32" s="8">
        <v>1748430</v>
      </c>
      <c r="O32" s="8">
        <v>1759958.3</v>
      </c>
      <c r="P32" s="8">
        <v>1761091.2</v>
      </c>
      <c r="Q32" s="8">
        <v>1758880.6</v>
      </c>
      <c r="R32" s="8">
        <v>1753693.9</v>
      </c>
      <c r="S32" s="8">
        <v>1740888.8</v>
      </c>
      <c r="T32" s="8">
        <v>1761138.2</v>
      </c>
      <c r="U32" s="8">
        <v>1756185.1</v>
      </c>
      <c r="V32" s="8">
        <v>1752046.2</v>
      </c>
      <c r="W32" s="8">
        <v>1748740.6</v>
      </c>
      <c r="X32" s="8">
        <v>1748155.8</v>
      </c>
      <c r="Y32" s="8">
        <v>1745131.8</v>
      </c>
      <c r="Z32" s="8">
        <v>1756500.9</v>
      </c>
      <c r="AA32" s="8">
        <v>1759791.1</v>
      </c>
      <c r="AB32" s="8">
        <v>1740943.1</v>
      </c>
      <c r="AC32" s="8">
        <v>1758352.3</v>
      </c>
      <c r="AD32" s="8">
        <v>1783378.5</v>
      </c>
      <c r="AE32" s="8">
        <v>1758087</v>
      </c>
      <c r="AF32" s="8">
        <v>1757226.6</v>
      </c>
      <c r="AG32" s="23">
        <f t="shared" si="7"/>
        <v>1756253.03</v>
      </c>
      <c r="AH32" s="8">
        <f t="shared" si="8"/>
        <v>1783378.5</v>
      </c>
      <c r="AI32" s="8">
        <f t="shared" si="9"/>
        <v>1740888.8</v>
      </c>
      <c r="AJ32" s="8">
        <f t="shared" si="10"/>
        <v>42489.7</v>
      </c>
      <c r="AK32" s="27">
        <f t="shared" si="11"/>
        <v>0.0244069006590197</v>
      </c>
      <c r="AL32" s="27">
        <f t="shared" si="12"/>
        <v>0.0155813915282814</v>
      </c>
      <c r="AM32" s="27">
        <f t="shared" si="13"/>
        <v>0.00874830092108082</v>
      </c>
    </row>
    <row r="33" ht="18.75" customHeight="true" spans="1:39">
      <c r="A33" s="10" t="s">
        <v>31</v>
      </c>
      <c r="B33" s="11" t="s">
        <v>24</v>
      </c>
      <c r="C33" s="12">
        <v>448567.7</v>
      </c>
      <c r="D33" s="12">
        <v>448823.6</v>
      </c>
      <c r="E33" s="18">
        <v>441817.4</v>
      </c>
      <c r="F33" s="19">
        <v>444745.1</v>
      </c>
      <c r="G33" s="19">
        <v>448148</v>
      </c>
      <c r="H33" s="19">
        <v>447030.3</v>
      </c>
      <c r="I33" s="8">
        <v>444982.5</v>
      </c>
      <c r="J33" s="8">
        <v>445075.6</v>
      </c>
      <c r="K33" s="8">
        <v>446236.3</v>
      </c>
      <c r="L33" s="8">
        <v>440064.8</v>
      </c>
      <c r="M33" s="8">
        <v>442594.9</v>
      </c>
      <c r="N33" s="8">
        <v>445412.1</v>
      </c>
      <c r="O33" s="8">
        <v>447457.5</v>
      </c>
      <c r="P33" s="8">
        <v>441972.3</v>
      </c>
      <c r="Q33" s="8">
        <v>446697.1</v>
      </c>
      <c r="R33" s="8">
        <v>444615.3</v>
      </c>
      <c r="S33" s="8">
        <v>442499.8</v>
      </c>
      <c r="T33" s="8">
        <v>443324.1</v>
      </c>
      <c r="U33" s="8">
        <v>439653.7</v>
      </c>
      <c r="V33" s="8">
        <v>445496.9</v>
      </c>
      <c r="W33" s="8">
        <v>445757.1</v>
      </c>
      <c r="X33" s="8">
        <v>446600.2</v>
      </c>
      <c r="Y33" s="8">
        <v>433995.3</v>
      </c>
      <c r="Z33" s="8">
        <v>438425.8</v>
      </c>
      <c r="AA33" s="8">
        <v>440998.4</v>
      </c>
      <c r="AB33" s="8">
        <v>440901.1</v>
      </c>
      <c r="AC33" s="8">
        <v>447950.8</v>
      </c>
      <c r="AD33" s="8">
        <v>454493.2</v>
      </c>
      <c r="AE33" s="8">
        <v>445512.7</v>
      </c>
      <c r="AF33" s="8">
        <v>447443.3</v>
      </c>
      <c r="AG33" s="23">
        <f t="shared" si="7"/>
        <v>444576.43</v>
      </c>
      <c r="AH33" s="8">
        <f t="shared" si="8"/>
        <v>454493.2</v>
      </c>
      <c r="AI33" s="8">
        <f t="shared" si="9"/>
        <v>433995.3</v>
      </c>
      <c r="AJ33" s="8">
        <f t="shared" si="10"/>
        <v>20497.9</v>
      </c>
      <c r="AK33" s="27">
        <f t="shared" si="11"/>
        <v>0.0472306958162912</v>
      </c>
      <c r="AL33" s="27">
        <f t="shared" si="12"/>
        <v>0.0228499479141827</v>
      </c>
      <c r="AM33" s="27">
        <f t="shared" si="13"/>
        <v>0.0238004745325791</v>
      </c>
    </row>
    <row r="34" ht="18.75" customHeight="true" spans="1:39">
      <c r="A34" s="10" t="s">
        <v>32</v>
      </c>
      <c r="B34" s="11" t="s">
        <v>24</v>
      </c>
      <c r="C34" s="12">
        <v>12384.6</v>
      </c>
      <c r="D34" s="12">
        <v>12379.8</v>
      </c>
      <c r="E34" s="18">
        <v>12262.8</v>
      </c>
      <c r="F34" s="19">
        <v>11377.5</v>
      </c>
      <c r="G34" s="19">
        <v>11944.2</v>
      </c>
      <c r="H34" s="19">
        <v>12035.9</v>
      </c>
      <c r="I34" s="8">
        <v>12025.2</v>
      </c>
      <c r="J34" s="8">
        <v>12484.4</v>
      </c>
      <c r="K34" s="8">
        <v>12387.5</v>
      </c>
      <c r="L34" s="8">
        <v>12074.5</v>
      </c>
      <c r="M34" s="8">
        <v>11947.7</v>
      </c>
      <c r="N34" s="8">
        <v>12188.1</v>
      </c>
      <c r="O34" s="8">
        <v>11040.7</v>
      </c>
      <c r="P34" s="8">
        <v>11642.7</v>
      </c>
      <c r="Q34" s="8">
        <v>12114.8</v>
      </c>
      <c r="R34" s="8">
        <v>12448.5</v>
      </c>
      <c r="S34" s="8">
        <v>11438.6</v>
      </c>
      <c r="T34" s="8">
        <v>12219.7</v>
      </c>
      <c r="U34" s="8">
        <v>11742.1</v>
      </c>
      <c r="V34" s="8">
        <v>12327.6</v>
      </c>
      <c r="W34" s="8">
        <v>12002.3</v>
      </c>
      <c r="X34" s="8">
        <v>11874.3</v>
      </c>
      <c r="Y34" s="8">
        <v>12090.9</v>
      </c>
      <c r="Z34" s="8">
        <v>12295.8</v>
      </c>
      <c r="AA34" s="8">
        <v>12045.6</v>
      </c>
      <c r="AB34" s="8">
        <v>12007.3</v>
      </c>
      <c r="AC34" s="8">
        <v>12419.1</v>
      </c>
      <c r="AD34" s="8">
        <v>12800.2</v>
      </c>
      <c r="AE34" s="8">
        <v>11955.9</v>
      </c>
      <c r="AF34" s="8">
        <v>12251.6</v>
      </c>
      <c r="AG34" s="23">
        <f t="shared" si="7"/>
        <v>12073.6633333333</v>
      </c>
      <c r="AH34" s="8">
        <f t="shared" si="8"/>
        <v>12800.2</v>
      </c>
      <c r="AI34" s="8">
        <f t="shared" si="9"/>
        <v>11040.7</v>
      </c>
      <c r="AJ34" s="8">
        <f t="shared" si="10"/>
        <v>1759.5</v>
      </c>
      <c r="AK34" s="27">
        <f t="shared" si="11"/>
        <v>0.159364895341781</v>
      </c>
      <c r="AL34" s="27">
        <f t="shared" si="12"/>
        <v>0.0658053082383063</v>
      </c>
      <c r="AM34" s="27">
        <f t="shared" si="13"/>
        <v>0.0855550883617481</v>
      </c>
    </row>
    <row r="35" ht="18.75" customHeight="true" spans="1:39">
      <c r="A35" s="10" t="s">
        <v>33</v>
      </c>
      <c r="B35" s="11" t="s">
        <v>24</v>
      </c>
      <c r="C35" s="12">
        <v>7134.4</v>
      </c>
      <c r="D35" s="12">
        <v>7028.5</v>
      </c>
      <c r="E35" s="18">
        <v>7081</v>
      </c>
      <c r="F35" s="19">
        <v>7125</v>
      </c>
      <c r="G35" s="19">
        <v>7048.2</v>
      </c>
      <c r="H35" s="19">
        <v>7069.9</v>
      </c>
      <c r="I35" s="8">
        <v>7060.1</v>
      </c>
      <c r="J35" s="8">
        <v>7028.5</v>
      </c>
      <c r="K35" s="8">
        <v>7082</v>
      </c>
      <c r="L35" s="8">
        <v>7062.2</v>
      </c>
      <c r="M35" s="8">
        <v>7018.8</v>
      </c>
      <c r="N35" s="8">
        <v>7114.3</v>
      </c>
      <c r="O35" s="8">
        <v>7030.7</v>
      </c>
      <c r="P35" s="8">
        <v>7052.2</v>
      </c>
      <c r="Q35" s="8">
        <v>7092</v>
      </c>
      <c r="R35" s="8">
        <v>7051.6</v>
      </c>
      <c r="S35" s="8">
        <v>7067.8</v>
      </c>
      <c r="T35" s="8">
        <v>7024.3</v>
      </c>
      <c r="U35" s="8">
        <v>7084.3</v>
      </c>
      <c r="V35" s="8">
        <v>7052.5</v>
      </c>
      <c r="W35" s="8">
        <v>7083.7</v>
      </c>
      <c r="X35" s="8">
        <v>7047.2</v>
      </c>
      <c r="Y35" s="8">
        <v>7045</v>
      </c>
      <c r="Z35" s="8">
        <v>7046.1</v>
      </c>
      <c r="AA35" s="8">
        <v>7056.4</v>
      </c>
      <c r="AB35" s="8">
        <v>7118.6</v>
      </c>
      <c r="AC35" s="8">
        <v>7122.7</v>
      </c>
      <c r="AD35" s="8">
        <v>7271</v>
      </c>
      <c r="AE35" s="8">
        <v>7118.2</v>
      </c>
      <c r="AF35" s="8">
        <v>6975.1</v>
      </c>
      <c r="AG35" s="23">
        <f t="shared" si="7"/>
        <v>7073.07666666667</v>
      </c>
      <c r="AH35" s="8">
        <f t="shared" si="8"/>
        <v>7271</v>
      </c>
      <c r="AI35" s="8">
        <f t="shared" si="9"/>
        <v>6975.1</v>
      </c>
      <c r="AJ35" s="8">
        <f t="shared" si="10"/>
        <v>295.9</v>
      </c>
      <c r="AK35" s="27">
        <f t="shared" si="11"/>
        <v>0.0424223308626399</v>
      </c>
      <c r="AL35" s="27">
        <f t="shared" si="12"/>
        <v>0.0283756983173475</v>
      </c>
      <c r="AM35" s="27">
        <f t="shared" si="13"/>
        <v>0.0138520577796653</v>
      </c>
    </row>
    <row r="36" ht="18.75" customHeight="true" spans="1:39">
      <c r="A36" s="10" t="s">
        <v>34</v>
      </c>
      <c r="B36" s="11" t="s">
        <v>24</v>
      </c>
      <c r="C36" s="12">
        <v>1149</v>
      </c>
      <c r="D36" s="12">
        <v>1147.8</v>
      </c>
      <c r="E36" s="18">
        <v>1146.7</v>
      </c>
      <c r="F36" s="19">
        <v>1143.4</v>
      </c>
      <c r="G36" s="19">
        <v>1141.1</v>
      </c>
      <c r="H36" s="19">
        <v>1143.3</v>
      </c>
      <c r="I36" s="8">
        <v>1140.6</v>
      </c>
      <c r="J36" s="8">
        <v>1142</v>
      </c>
      <c r="K36" s="8">
        <v>1141.8</v>
      </c>
      <c r="L36" s="8">
        <v>1139.3</v>
      </c>
      <c r="M36" s="8">
        <v>1141.9</v>
      </c>
      <c r="N36" s="8">
        <v>1141.3</v>
      </c>
      <c r="O36" s="8">
        <v>1142.1</v>
      </c>
      <c r="P36" s="8">
        <v>1140.5</v>
      </c>
      <c r="Q36" s="8">
        <v>1139.4</v>
      </c>
      <c r="R36" s="8">
        <v>1141</v>
      </c>
      <c r="S36" s="8">
        <v>1143.1</v>
      </c>
      <c r="T36" s="8">
        <v>1141.5</v>
      </c>
      <c r="U36" s="8">
        <v>1141.8</v>
      </c>
      <c r="V36" s="8">
        <v>1141.6</v>
      </c>
      <c r="W36" s="8">
        <v>1141.5</v>
      </c>
      <c r="X36" s="8">
        <v>1142.7</v>
      </c>
      <c r="Y36" s="8">
        <v>1140.3</v>
      </c>
      <c r="Z36" s="8">
        <v>1141.8</v>
      </c>
      <c r="AA36" s="8">
        <v>1139.2</v>
      </c>
      <c r="AB36" s="8">
        <v>1143</v>
      </c>
      <c r="AC36" s="8">
        <v>1143.3</v>
      </c>
      <c r="AD36" s="8">
        <v>1162.5</v>
      </c>
      <c r="AE36" s="8">
        <v>1142.2</v>
      </c>
      <c r="AF36" s="8">
        <v>1143.3</v>
      </c>
      <c r="AG36" s="23">
        <f t="shared" si="7"/>
        <v>1142.96666666667</v>
      </c>
      <c r="AH36" s="8">
        <f t="shared" si="8"/>
        <v>1162.5</v>
      </c>
      <c r="AI36" s="8">
        <f t="shared" si="9"/>
        <v>1139.2</v>
      </c>
      <c r="AJ36" s="8">
        <f t="shared" si="10"/>
        <v>23.3</v>
      </c>
      <c r="AK36" s="27">
        <f t="shared" si="11"/>
        <v>0.0204529494382022</v>
      </c>
      <c r="AL36" s="27">
        <f t="shared" si="12"/>
        <v>0.0171465355805245</v>
      </c>
      <c r="AM36" s="27">
        <f t="shared" si="13"/>
        <v>0.0032955175129048</v>
      </c>
    </row>
    <row r="37" spans="1:39">
      <c r="A37" s="10" t="s">
        <v>35</v>
      </c>
      <c r="B37" s="11" t="s">
        <v>24</v>
      </c>
      <c r="C37" s="12">
        <v>1739263.9</v>
      </c>
      <c r="D37" s="12">
        <v>1737957.7</v>
      </c>
      <c r="E37" s="18">
        <v>1733812.1</v>
      </c>
      <c r="F37" s="19">
        <v>1734357.7</v>
      </c>
      <c r="G37" s="19">
        <v>1731400.6</v>
      </c>
      <c r="H37" s="19">
        <v>1731259.3</v>
      </c>
      <c r="I37" s="8">
        <v>1733255.1</v>
      </c>
      <c r="J37" s="8">
        <v>1720565.1</v>
      </c>
      <c r="K37" s="8">
        <v>1731176.3</v>
      </c>
      <c r="L37" s="8">
        <v>1718191.9</v>
      </c>
      <c r="M37" s="8">
        <v>1721794.7</v>
      </c>
      <c r="N37" s="8">
        <v>1729308.8</v>
      </c>
      <c r="O37" s="8">
        <v>1730994.8</v>
      </c>
      <c r="P37" s="8">
        <v>1723510.7</v>
      </c>
      <c r="Q37" s="8">
        <v>1720852.5</v>
      </c>
      <c r="R37" s="8">
        <v>1728908.5</v>
      </c>
      <c r="S37" s="8">
        <v>1729989.5</v>
      </c>
      <c r="T37" s="8">
        <v>1724846.3</v>
      </c>
      <c r="U37" s="8">
        <v>1722322</v>
      </c>
      <c r="V37" s="8">
        <v>1729655.2</v>
      </c>
      <c r="W37" s="8">
        <v>1724744.6</v>
      </c>
      <c r="X37" s="8">
        <v>1718167.5</v>
      </c>
      <c r="Y37" s="8">
        <v>1729065.4</v>
      </c>
      <c r="Z37" s="8">
        <v>1727654.4</v>
      </c>
      <c r="AA37" s="8">
        <v>1732288.4</v>
      </c>
      <c r="AB37" s="8">
        <v>1714147.1</v>
      </c>
      <c r="AC37" s="8">
        <v>1720731.8</v>
      </c>
      <c r="AD37" s="8">
        <v>1751274.5</v>
      </c>
      <c r="AE37" s="8">
        <v>1721564</v>
      </c>
      <c r="AF37" s="8">
        <v>1728310</v>
      </c>
      <c r="AG37" s="23">
        <f t="shared" si="7"/>
        <v>1728045.68</v>
      </c>
      <c r="AH37" s="8">
        <f t="shared" si="8"/>
        <v>1751274.5</v>
      </c>
      <c r="AI37" s="8">
        <f t="shared" si="9"/>
        <v>1714147.1</v>
      </c>
      <c r="AJ37" s="8">
        <f t="shared" si="10"/>
        <v>37127.3999999999</v>
      </c>
      <c r="AK37" s="27">
        <f t="shared" si="11"/>
        <v>0.0216594013430935</v>
      </c>
      <c r="AL37" s="27">
        <f t="shared" si="12"/>
        <v>0.0135512407307401</v>
      </c>
      <c r="AM37" s="27">
        <f t="shared" si="13"/>
        <v>0.00804294710542596</v>
      </c>
    </row>
    <row r="38" ht="15.75" spans="1:39">
      <c r="A38" s="13" t="s">
        <v>36</v>
      </c>
      <c r="B38" s="11" t="s">
        <v>24</v>
      </c>
      <c r="C38" s="12">
        <v>1177.1</v>
      </c>
      <c r="D38" s="12">
        <v>1175.5</v>
      </c>
      <c r="E38" s="20">
        <v>1173</v>
      </c>
      <c r="F38" s="19">
        <v>1163.5</v>
      </c>
      <c r="G38" s="19">
        <v>1168.9</v>
      </c>
      <c r="H38" s="19">
        <v>1169.1</v>
      </c>
      <c r="I38" s="8">
        <v>1168.8</v>
      </c>
      <c r="J38" s="8">
        <v>1171.1</v>
      </c>
      <c r="K38" s="8">
        <v>1172.3</v>
      </c>
      <c r="L38" s="8">
        <v>1165.1</v>
      </c>
      <c r="M38" s="8">
        <v>1165.4</v>
      </c>
      <c r="N38" s="8">
        <v>1169.2</v>
      </c>
      <c r="O38" s="8">
        <v>1159.6</v>
      </c>
      <c r="P38" s="8">
        <v>1163.2</v>
      </c>
      <c r="Q38" s="8">
        <v>1169.6</v>
      </c>
      <c r="R38" s="8">
        <v>1170.3</v>
      </c>
      <c r="S38" s="8">
        <v>1162.4</v>
      </c>
      <c r="T38" s="8">
        <v>1170.3</v>
      </c>
      <c r="U38" s="8">
        <v>1165.5</v>
      </c>
      <c r="V38" s="8">
        <v>1169.6</v>
      </c>
      <c r="W38" s="8">
        <v>1167.9</v>
      </c>
      <c r="X38" s="8">
        <v>1166.3</v>
      </c>
      <c r="Y38" s="8">
        <v>1164.5</v>
      </c>
      <c r="Z38" s="8">
        <v>1167.6</v>
      </c>
      <c r="AA38" s="8">
        <v>1167.8</v>
      </c>
      <c r="AB38" s="8">
        <v>1166.7</v>
      </c>
      <c r="AC38" s="8">
        <v>1172.9</v>
      </c>
      <c r="AD38" s="8">
        <v>1192.4</v>
      </c>
      <c r="AE38" s="8">
        <v>1169.3</v>
      </c>
      <c r="AF38" s="8">
        <v>1169.8</v>
      </c>
      <c r="AG38" s="23">
        <f t="shared" si="7"/>
        <v>1169.15666666667</v>
      </c>
      <c r="AH38" s="8">
        <f t="shared" si="8"/>
        <v>1192.4</v>
      </c>
      <c r="AI38" s="8">
        <f t="shared" si="9"/>
        <v>1159.6</v>
      </c>
      <c r="AJ38" s="8">
        <f t="shared" si="10"/>
        <v>32.8000000000002</v>
      </c>
      <c r="AK38" s="27">
        <f t="shared" si="11"/>
        <v>0.0282856157295621</v>
      </c>
      <c r="AL38" s="27">
        <f t="shared" si="12"/>
        <v>0.0200442681384385</v>
      </c>
      <c r="AM38" s="27">
        <f t="shared" si="13"/>
        <v>0.00817398295637611</v>
      </c>
    </row>
  </sheetData>
  <mergeCells count="10">
    <mergeCell ref="A1:E1"/>
    <mergeCell ref="B2:E2"/>
    <mergeCell ref="B3:E3"/>
    <mergeCell ref="B4:E4"/>
    <mergeCell ref="B5:E5"/>
    <mergeCell ref="B6:E6"/>
    <mergeCell ref="B7:E7"/>
    <mergeCell ref="B8:E8"/>
    <mergeCell ref="A9:AM9"/>
    <mergeCell ref="A24:AM24"/>
  </mergeCells>
  <conditionalFormatting sqref="AK26:AK38 AK11:AK23">
    <cfRule type="cellIs" dxfId="0" priority="2" operator="greaterThan">
      <formula>0.05</formula>
    </cfRule>
  </conditionalFormatting>
  <conditionalFormatting sqref="AL11:AM23 AL26:AM38">
    <cfRule type="cellIs" dxfId="1" priority="1" operator="greaterThan">
      <formula>0.05</formula>
    </cfRule>
  </conditionalFormatting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1"/>
  <sheetViews>
    <sheetView workbookViewId="0">
      <selection activeCell="A9" sqref="A9:AM9"/>
    </sheetView>
  </sheetViews>
  <sheetFormatPr defaultColWidth="11" defaultRowHeight="15.75"/>
  <cols>
    <col min="1" max="1" width="25.7777777777778" style="45" customWidth="true"/>
    <col min="2" max="2" width="9.44444444444444" style="45" customWidth="true"/>
    <col min="3" max="5" width="13.7777777777778" style="46" customWidth="true"/>
    <col min="6" max="7" width="13.7777777777778" style="47" customWidth="true"/>
    <col min="8" max="8" width="13.7777777777778" style="48" customWidth="true"/>
    <col min="9" max="32" width="13.7777777777778" style="49" customWidth="true"/>
    <col min="33" max="33" width="15.2814814814815" style="48" customWidth="true"/>
    <col min="34" max="36" width="15.2814814814815" style="46" customWidth="true"/>
    <col min="37" max="37" width="15.2814814814815" style="50" customWidth="true"/>
    <col min="38" max="39" width="15.2814814814815" style="45" customWidth="true"/>
    <col min="40" max="16383" width="11" style="45" customWidth="true"/>
    <col min="16384" max="16384" width="11" style="45"/>
  </cols>
  <sheetData>
    <row r="1" spans="1:37">
      <c r="A1" s="51" t="s">
        <v>46</v>
      </c>
      <c r="B1" s="52" t="s">
        <v>47</v>
      </c>
      <c r="C1" s="53"/>
      <c r="D1" s="53"/>
      <c r="E1" s="60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2"/>
      <c r="AH1" s="63"/>
      <c r="AI1" s="63"/>
      <c r="AJ1" s="63"/>
      <c r="AK1" s="29"/>
    </row>
    <row r="2" spans="1:37">
      <c r="A2" s="51" t="s">
        <v>1</v>
      </c>
      <c r="B2" s="54" t="s">
        <v>48</v>
      </c>
      <c r="C2" s="55"/>
      <c r="D2" s="55"/>
      <c r="E2" s="61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2"/>
      <c r="AH2" s="63"/>
      <c r="AI2" s="63"/>
      <c r="AJ2" s="63"/>
      <c r="AK2" s="29"/>
    </row>
    <row r="3" spans="1:37">
      <c r="A3" s="51" t="s">
        <v>3</v>
      </c>
      <c r="B3" s="56"/>
      <c r="C3" s="55"/>
      <c r="D3" s="55"/>
      <c r="E3" s="61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2"/>
      <c r="AH3" s="63"/>
      <c r="AI3" s="63"/>
      <c r="AJ3" s="63"/>
      <c r="AK3" s="29"/>
    </row>
    <row r="4" spans="1:37">
      <c r="A4" s="51" t="s">
        <v>4</v>
      </c>
      <c r="B4" s="54" t="s">
        <v>49</v>
      </c>
      <c r="C4" s="55"/>
      <c r="D4" s="55"/>
      <c r="E4" s="61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2"/>
      <c r="AH4" s="63"/>
      <c r="AI4" s="63"/>
      <c r="AJ4" s="63"/>
      <c r="AK4" s="29"/>
    </row>
    <row r="5" ht="13" customHeight="true" spans="1:37">
      <c r="A5" s="51" t="s">
        <v>6</v>
      </c>
      <c r="B5" s="56"/>
      <c r="C5" s="55"/>
      <c r="D5" s="55"/>
      <c r="E5" s="61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2"/>
      <c r="AH5" s="63"/>
      <c r="AI5" s="63"/>
      <c r="AJ5" s="63"/>
      <c r="AK5" s="29"/>
    </row>
    <row r="6" spans="1:37">
      <c r="A6" s="51" t="s">
        <v>7</v>
      </c>
      <c r="B6" s="54" t="s">
        <v>50</v>
      </c>
      <c r="C6" s="55"/>
      <c r="D6" s="55"/>
      <c r="E6" s="61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2"/>
      <c r="AH6" s="63"/>
      <c r="AI6" s="63"/>
      <c r="AJ6" s="63"/>
      <c r="AK6" s="29"/>
    </row>
    <row r="7" spans="1:37">
      <c r="A7" s="51" t="s">
        <v>9</v>
      </c>
      <c r="B7" s="54" t="s">
        <v>51</v>
      </c>
      <c r="C7" s="55"/>
      <c r="D7" s="55"/>
      <c r="E7" s="61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2"/>
      <c r="AH7" s="63"/>
      <c r="AI7" s="63"/>
      <c r="AJ7" s="63"/>
      <c r="AK7" s="29"/>
    </row>
    <row r="8" spans="1:37">
      <c r="A8" s="57" t="s">
        <v>11</v>
      </c>
      <c r="B8" s="58" t="s">
        <v>52</v>
      </c>
      <c r="C8" s="59"/>
      <c r="D8" s="59"/>
      <c r="E8" s="6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2"/>
      <c r="AH8" s="63"/>
      <c r="AI8" s="63"/>
      <c r="AJ8" s="63"/>
      <c r="AK8" s="29"/>
    </row>
    <row r="9" ht="18.75" customHeight="true" spans="1:39">
      <c r="A9" s="7" t="s">
        <v>53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ht="18.75" customHeight="true" spans="1:39">
      <c r="A10" s="8" t="s">
        <v>14</v>
      </c>
      <c r="B10" s="8" t="s">
        <v>15</v>
      </c>
      <c r="C10" s="9">
        <v>1</v>
      </c>
      <c r="D10" s="9">
        <v>2</v>
      </c>
      <c r="E10" s="9">
        <v>3</v>
      </c>
      <c r="F10" s="9">
        <v>4</v>
      </c>
      <c r="G10" s="9">
        <v>5</v>
      </c>
      <c r="H10" s="9">
        <v>6</v>
      </c>
      <c r="I10" s="9">
        <v>7</v>
      </c>
      <c r="J10" s="9">
        <v>8</v>
      </c>
      <c r="K10" s="9">
        <v>9</v>
      </c>
      <c r="L10" s="9">
        <v>10</v>
      </c>
      <c r="M10" s="9">
        <v>11</v>
      </c>
      <c r="N10" s="9">
        <v>12</v>
      </c>
      <c r="O10" s="9">
        <v>13</v>
      </c>
      <c r="P10" s="9">
        <v>14</v>
      </c>
      <c r="Q10" s="9">
        <v>15</v>
      </c>
      <c r="R10" s="9">
        <v>16</v>
      </c>
      <c r="S10" s="9">
        <v>17</v>
      </c>
      <c r="T10" s="9">
        <v>18</v>
      </c>
      <c r="U10" s="9">
        <v>19</v>
      </c>
      <c r="V10" s="9">
        <v>20</v>
      </c>
      <c r="W10" s="9">
        <v>21</v>
      </c>
      <c r="X10" s="9">
        <v>22</v>
      </c>
      <c r="Y10" s="9">
        <v>23</v>
      </c>
      <c r="Z10" s="9">
        <v>24</v>
      </c>
      <c r="AA10" s="9">
        <v>25</v>
      </c>
      <c r="AB10" s="9">
        <v>26</v>
      </c>
      <c r="AC10" s="9">
        <v>27</v>
      </c>
      <c r="AD10" s="9">
        <v>28</v>
      </c>
      <c r="AE10" s="9">
        <v>29</v>
      </c>
      <c r="AF10" s="9">
        <v>30</v>
      </c>
      <c r="AG10" s="21" t="s">
        <v>16</v>
      </c>
      <c r="AH10" s="22" t="s">
        <v>17</v>
      </c>
      <c r="AI10" s="22" t="s">
        <v>18</v>
      </c>
      <c r="AJ10" s="22" t="s">
        <v>19</v>
      </c>
      <c r="AK10" s="26" t="s">
        <v>20</v>
      </c>
      <c r="AL10" s="26" t="s">
        <v>21</v>
      </c>
      <c r="AM10" s="26" t="s">
        <v>22</v>
      </c>
    </row>
    <row r="11" ht="18.75" customHeight="true" spans="1:39">
      <c r="A11" s="10" t="s">
        <v>23</v>
      </c>
      <c r="B11" s="11" t="s">
        <v>24</v>
      </c>
      <c r="C11" s="12">
        <v>8250359.7</v>
      </c>
      <c r="D11" s="12">
        <v>8263341.4</v>
      </c>
      <c r="E11" s="18">
        <v>8240795.1</v>
      </c>
      <c r="F11" s="19">
        <v>8184130.9</v>
      </c>
      <c r="G11" s="19">
        <v>8225362.9</v>
      </c>
      <c r="H11" s="19">
        <v>8249858.3</v>
      </c>
      <c r="I11" s="8">
        <v>8199065.6</v>
      </c>
      <c r="J11" s="8">
        <v>8244894.5</v>
      </c>
      <c r="K11" s="8">
        <v>8243748.5</v>
      </c>
      <c r="L11" s="8">
        <v>8228585.5</v>
      </c>
      <c r="M11" s="8">
        <v>8229533.8</v>
      </c>
      <c r="N11" s="8">
        <v>8242172</v>
      </c>
      <c r="O11" s="8">
        <v>8217884.8</v>
      </c>
      <c r="P11" s="8">
        <v>8170299.9</v>
      </c>
      <c r="Q11" s="8">
        <v>8228353.7</v>
      </c>
      <c r="R11" s="8">
        <v>8253342.8</v>
      </c>
      <c r="S11" s="8">
        <v>8228524.4</v>
      </c>
      <c r="T11" s="8">
        <v>8196907.7</v>
      </c>
      <c r="U11" s="8">
        <v>8185032</v>
      </c>
      <c r="V11" s="8">
        <v>8174584</v>
      </c>
      <c r="W11" s="8">
        <v>8157646.3</v>
      </c>
      <c r="X11" s="8">
        <v>8184672.3</v>
      </c>
      <c r="Y11" s="8">
        <v>8212644.1</v>
      </c>
      <c r="Z11" s="8">
        <v>8189760.7</v>
      </c>
      <c r="AA11" s="8">
        <v>8237390.1</v>
      </c>
      <c r="AB11" s="8">
        <v>8240455.3</v>
      </c>
      <c r="AC11" s="8">
        <v>8200104.3</v>
      </c>
      <c r="AD11" s="8">
        <v>8211662.7</v>
      </c>
      <c r="AE11" s="8">
        <v>8203286.9</v>
      </c>
      <c r="AF11" s="8">
        <v>8163396.1</v>
      </c>
      <c r="AG11" s="23">
        <f>AVERAGE(C11:AF11)</f>
        <v>8215259.87666667</v>
      </c>
      <c r="AH11" s="8">
        <f>MAX(C11:AF11)</f>
        <v>8263341.4</v>
      </c>
      <c r="AI11" s="8">
        <f>MIN(C11:AF11)</f>
        <v>8157646.3</v>
      </c>
      <c r="AJ11" s="8">
        <f>AH11-AI11</f>
        <v>105695.100000001</v>
      </c>
      <c r="AK11" s="27">
        <f>IF(B11="大",(AH11-AI11)/AI11,(AI11-AH11)/AI11)</f>
        <v>0.0129565681218614</v>
      </c>
      <c r="AL11" s="27">
        <f>(AH11-AG11)/AI11</f>
        <v>0.00589404364508065</v>
      </c>
      <c r="AM11" s="27">
        <f>(AG11-AI11)/AG11</f>
        <v>0.00701299502774178</v>
      </c>
    </row>
    <row r="12" ht="18.75" customHeight="true" spans="1:39">
      <c r="A12" s="10" t="s">
        <v>25</v>
      </c>
      <c r="B12" s="11" t="s">
        <v>24</v>
      </c>
      <c r="C12" s="12">
        <v>1397.4</v>
      </c>
      <c r="D12" s="12">
        <v>1398.8</v>
      </c>
      <c r="E12" s="18">
        <v>1394.5</v>
      </c>
      <c r="F12" s="19">
        <v>1388.2</v>
      </c>
      <c r="G12" s="19">
        <v>1382.4</v>
      </c>
      <c r="H12" s="19">
        <v>1394.7</v>
      </c>
      <c r="I12" s="8">
        <v>1407.8</v>
      </c>
      <c r="J12" s="8">
        <v>1403.1</v>
      </c>
      <c r="K12" s="8">
        <v>1418.3</v>
      </c>
      <c r="L12" s="8">
        <v>1404.2</v>
      </c>
      <c r="M12" s="8">
        <v>1406.9</v>
      </c>
      <c r="N12" s="8">
        <v>1380.9</v>
      </c>
      <c r="O12" s="8">
        <v>1405.7</v>
      </c>
      <c r="P12" s="8">
        <v>1398.5</v>
      </c>
      <c r="Q12" s="8">
        <v>1394.8</v>
      </c>
      <c r="R12" s="8">
        <v>1406.9</v>
      </c>
      <c r="S12" s="8">
        <v>1410</v>
      </c>
      <c r="T12" s="8">
        <v>1395.1</v>
      </c>
      <c r="U12" s="8">
        <v>1390.4</v>
      </c>
      <c r="V12" s="8">
        <v>1392.3</v>
      </c>
      <c r="W12" s="8">
        <v>1403.8</v>
      </c>
      <c r="X12" s="8">
        <v>1400.3</v>
      </c>
      <c r="Y12" s="8">
        <v>1412.5</v>
      </c>
      <c r="Z12" s="8">
        <v>1398.2</v>
      </c>
      <c r="AA12" s="8">
        <v>1408.4</v>
      </c>
      <c r="AB12" s="8">
        <v>1391.4</v>
      </c>
      <c r="AC12" s="8">
        <v>1399.3</v>
      </c>
      <c r="AD12" s="8">
        <v>1389</v>
      </c>
      <c r="AE12" s="8">
        <v>1391.9</v>
      </c>
      <c r="AF12" s="8">
        <v>1396.7</v>
      </c>
      <c r="AG12" s="23">
        <f t="shared" ref="AG12:AG23" si="0">AVERAGE(C12:AF12)</f>
        <v>1398.74666666667</v>
      </c>
      <c r="AH12" s="8">
        <f t="shared" ref="AH12:AH23" si="1">MAX(C12:AF12)</f>
        <v>1418.3</v>
      </c>
      <c r="AI12" s="8">
        <f t="shared" ref="AI12:AI23" si="2">MIN(C12:AF12)</f>
        <v>1380.9</v>
      </c>
      <c r="AJ12" s="8">
        <f t="shared" ref="AJ12:AJ23" si="3">AH12-AI12</f>
        <v>37.3999999999999</v>
      </c>
      <c r="AK12" s="27">
        <f t="shared" ref="AK12:AK23" si="4">IF(B12="大",(AH12-AI12)/AI12,(AI12-AH12)/AI12)</f>
        <v>0.0270837859367078</v>
      </c>
      <c r="AL12" s="27">
        <f t="shared" ref="AL12:AL23" si="5">(AH12-AG12)/AI12</f>
        <v>0.0141598474424867</v>
      </c>
      <c r="AM12" s="27">
        <f t="shared" ref="AM12:AM23" si="6">(AG12-AI12)/AG12</f>
        <v>0.0127590414275661</v>
      </c>
    </row>
    <row r="13" ht="18.75" customHeight="true" spans="1:39">
      <c r="A13" s="10" t="s">
        <v>26</v>
      </c>
      <c r="B13" s="11" t="s">
        <v>24</v>
      </c>
      <c r="C13" s="12">
        <v>1309</v>
      </c>
      <c r="D13" s="12">
        <v>1314.9</v>
      </c>
      <c r="E13" s="18">
        <v>1317.9</v>
      </c>
      <c r="F13" s="19">
        <v>1319</v>
      </c>
      <c r="G13" s="19">
        <v>1315</v>
      </c>
      <c r="H13" s="19">
        <v>1309.9</v>
      </c>
      <c r="I13" s="8">
        <v>1315.2</v>
      </c>
      <c r="J13" s="8">
        <v>1314.6</v>
      </c>
      <c r="K13" s="8">
        <v>1315</v>
      </c>
      <c r="L13" s="8">
        <v>1316.5</v>
      </c>
      <c r="M13" s="8">
        <v>1314.9</v>
      </c>
      <c r="N13" s="8">
        <v>1318.1</v>
      </c>
      <c r="O13" s="8">
        <v>1317.7</v>
      </c>
      <c r="P13" s="8">
        <v>1317.5</v>
      </c>
      <c r="Q13" s="8">
        <v>1315</v>
      </c>
      <c r="R13" s="8">
        <v>1317</v>
      </c>
      <c r="S13" s="8">
        <v>1317.4</v>
      </c>
      <c r="T13" s="8">
        <v>1315.8</v>
      </c>
      <c r="U13" s="8">
        <v>1316.7</v>
      </c>
      <c r="V13" s="8">
        <v>1314.7</v>
      </c>
      <c r="W13" s="8">
        <v>1315.8</v>
      </c>
      <c r="X13" s="8">
        <v>1313.3</v>
      </c>
      <c r="Y13" s="8">
        <v>1312.8</v>
      </c>
      <c r="Z13" s="8">
        <v>1318</v>
      </c>
      <c r="AA13" s="8">
        <v>1317.1</v>
      </c>
      <c r="AB13" s="8">
        <v>1316.6</v>
      </c>
      <c r="AC13" s="8">
        <v>1313.8</v>
      </c>
      <c r="AD13" s="8">
        <v>1318.7</v>
      </c>
      <c r="AE13" s="8">
        <v>1317.6</v>
      </c>
      <c r="AF13" s="8">
        <v>1314.2</v>
      </c>
      <c r="AG13" s="23">
        <f t="shared" si="0"/>
        <v>1315.65666666667</v>
      </c>
      <c r="AH13" s="8">
        <f t="shared" si="1"/>
        <v>1319</v>
      </c>
      <c r="AI13" s="8">
        <f t="shared" si="2"/>
        <v>1309</v>
      </c>
      <c r="AJ13" s="8">
        <f t="shared" si="3"/>
        <v>10</v>
      </c>
      <c r="AK13" s="27">
        <f t="shared" si="4"/>
        <v>0.00763941940412529</v>
      </c>
      <c r="AL13" s="27">
        <f t="shared" si="5"/>
        <v>0.00255411255411006</v>
      </c>
      <c r="AM13" s="27">
        <f t="shared" si="6"/>
        <v>0.005059577346676</v>
      </c>
    </row>
    <row r="14" ht="18.75" customHeight="true" spans="1:39">
      <c r="A14" s="10" t="s">
        <v>27</v>
      </c>
      <c r="B14" s="11" t="s">
        <v>24</v>
      </c>
      <c r="C14" s="12">
        <v>223935.8</v>
      </c>
      <c r="D14" s="12">
        <v>224134.4</v>
      </c>
      <c r="E14" s="18">
        <v>223598</v>
      </c>
      <c r="F14" s="19">
        <v>224252.5</v>
      </c>
      <c r="G14" s="19">
        <v>224637</v>
      </c>
      <c r="H14" s="19">
        <v>224201</v>
      </c>
      <c r="I14" s="8">
        <v>224311.2</v>
      </c>
      <c r="J14" s="8">
        <v>224102.3</v>
      </c>
      <c r="K14" s="8">
        <v>224843.5</v>
      </c>
      <c r="L14" s="8">
        <v>224794.8</v>
      </c>
      <c r="M14" s="8">
        <v>226043.3</v>
      </c>
      <c r="N14" s="8">
        <v>224147</v>
      </c>
      <c r="O14" s="8">
        <v>224275</v>
      </c>
      <c r="P14" s="8">
        <v>224266.4</v>
      </c>
      <c r="Q14" s="8">
        <v>225035.9</v>
      </c>
      <c r="R14" s="8">
        <v>223484.5</v>
      </c>
      <c r="S14" s="8">
        <v>223231.8</v>
      </c>
      <c r="T14" s="8">
        <v>224940.1</v>
      </c>
      <c r="U14" s="8">
        <v>223232.3</v>
      </c>
      <c r="V14" s="8">
        <v>224718.9</v>
      </c>
      <c r="W14" s="8">
        <v>223968</v>
      </c>
      <c r="X14" s="8">
        <v>223895</v>
      </c>
      <c r="Y14" s="8">
        <v>224016.7</v>
      </c>
      <c r="Z14" s="8">
        <v>223504.6</v>
      </c>
      <c r="AA14" s="8">
        <v>224356</v>
      </c>
      <c r="AB14" s="8">
        <v>223757</v>
      </c>
      <c r="AC14" s="8">
        <v>224163.2</v>
      </c>
      <c r="AD14" s="8">
        <v>224465.8</v>
      </c>
      <c r="AE14" s="8">
        <v>224539.8</v>
      </c>
      <c r="AF14" s="8">
        <v>224887.8</v>
      </c>
      <c r="AG14" s="23">
        <f t="shared" si="0"/>
        <v>224257.986666667</v>
      </c>
      <c r="AH14" s="8">
        <f t="shared" si="1"/>
        <v>226043.3</v>
      </c>
      <c r="AI14" s="8">
        <f t="shared" si="2"/>
        <v>223231.8</v>
      </c>
      <c r="AJ14" s="8">
        <f t="shared" si="3"/>
        <v>2811.5</v>
      </c>
      <c r="AK14" s="27">
        <f t="shared" si="4"/>
        <v>0.0125945317826582</v>
      </c>
      <c r="AL14" s="27">
        <f t="shared" si="5"/>
        <v>0.00799757621151187</v>
      </c>
      <c r="AM14" s="27">
        <f t="shared" si="6"/>
        <v>0.00457592026897276</v>
      </c>
    </row>
    <row r="15" ht="18.75" customHeight="true" spans="1:39">
      <c r="A15" s="10" t="s">
        <v>28</v>
      </c>
      <c r="B15" s="11" t="s">
        <v>24</v>
      </c>
      <c r="C15" s="12">
        <v>58588.5</v>
      </c>
      <c r="D15" s="12">
        <v>58543.3</v>
      </c>
      <c r="E15" s="18">
        <v>58520</v>
      </c>
      <c r="F15" s="19">
        <v>58542</v>
      </c>
      <c r="G15" s="19">
        <v>58803.7</v>
      </c>
      <c r="H15" s="19">
        <v>58545.7</v>
      </c>
      <c r="I15" s="8">
        <v>58407.5</v>
      </c>
      <c r="J15" s="8">
        <v>58549.8</v>
      </c>
      <c r="K15" s="8">
        <v>58580.5</v>
      </c>
      <c r="L15" s="8">
        <v>58489.9</v>
      </c>
      <c r="M15" s="8">
        <v>58536.5</v>
      </c>
      <c r="N15" s="8">
        <v>58681.5</v>
      </c>
      <c r="O15" s="8">
        <v>58695.4</v>
      </c>
      <c r="P15" s="8">
        <v>58407.9</v>
      </c>
      <c r="Q15" s="8">
        <v>58582.9</v>
      </c>
      <c r="R15" s="8">
        <v>58743.5</v>
      </c>
      <c r="S15" s="8">
        <v>58819.9</v>
      </c>
      <c r="T15" s="8">
        <v>58767.9</v>
      </c>
      <c r="U15" s="8">
        <v>58664</v>
      </c>
      <c r="V15" s="8">
        <v>58865</v>
      </c>
      <c r="W15" s="8">
        <v>58488</v>
      </c>
      <c r="X15" s="8">
        <v>58520</v>
      </c>
      <c r="Y15" s="8">
        <v>58687</v>
      </c>
      <c r="Z15" s="8">
        <v>58600.2</v>
      </c>
      <c r="AA15" s="8">
        <v>58860.4</v>
      </c>
      <c r="AB15" s="8">
        <v>58597.3</v>
      </c>
      <c r="AC15" s="8">
        <v>58693.5</v>
      </c>
      <c r="AD15" s="8">
        <v>58646.7</v>
      </c>
      <c r="AE15" s="8">
        <v>58767.8</v>
      </c>
      <c r="AF15" s="8">
        <v>58523</v>
      </c>
      <c r="AG15" s="23">
        <f t="shared" si="0"/>
        <v>58623.9766666667</v>
      </c>
      <c r="AH15" s="8">
        <f t="shared" si="1"/>
        <v>58865</v>
      </c>
      <c r="AI15" s="8">
        <f t="shared" si="2"/>
        <v>58407.5</v>
      </c>
      <c r="AJ15" s="8">
        <f t="shared" si="3"/>
        <v>457.5</v>
      </c>
      <c r="AK15" s="27">
        <f t="shared" si="4"/>
        <v>0.00783289817232376</v>
      </c>
      <c r="AL15" s="27">
        <f t="shared" si="5"/>
        <v>0.00412658191727606</v>
      </c>
      <c r="AM15" s="27">
        <f t="shared" si="6"/>
        <v>0.00369263019971461</v>
      </c>
    </row>
    <row r="16" ht="18.75" customHeight="true" spans="1:39">
      <c r="A16" s="10" t="s">
        <v>29</v>
      </c>
      <c r="B16" s="11" t="s">
        <v>24</v>
      </c>
      <c r="C16" s="12">
        <v>692584.5</v>
      </c>
      <c r="D16" s="12">
        <v>697028.9</v>
      </c>
      <c r="E16" s="18">
        <v>695708.2</v>
      </c>
      <c r="F16" s="19">
        <v>694175.3</v>
      </c>
      <c r="G16" s="19">
        <v>688150.4</v>
      </c>
      <c r="H16" s="19">
        <v>692652.8</v>
      </c>
      <c r="I16" s="8">
        <v>690231.6</v>
      </c>
      <c r="J16" s="8">
        <v>691660.4</v>
      </c>
      <c r="K16" s="8">
        <v>689189</v>
      </c>
      <c r="L16" s="8">
        <v>685550.2</v>
      </c>
      <c r="M16" s="8">
        <v>693044.9</v>
      </c>
      <c r="N16" s="8">
        <v>690961.1</v>
      </c>
      <c r="O16" s="8">
        <v>687827.3</v>
      </c>
      <c r="P16" s="8">
        <v>689524.2</v>
      </c>
      <c r="Q16" s="8">
        <v>687828.9</v>
      </c>
      <c r="R16" s="8">
        <v>687657.8</v>
      </c>
      <c r="S16" s="8">
        <v>689541.2</v>
      </c>
      <c r="T16" s="8">
        <v>689113.3</v>
      </c>
      <c r="U16" s="8">
        <v>691419.3</v>
      </c>
      <c r="V16" s="8">
        <v>693616.8</v>
      </c>
      <c r="W16" s="8">
        <v>698665.3</v>
      </c>
      <c r="X16" s="8">
        <v>697503.5</v>
      </c>
      <c r="Y16" s="8">
        <v>692934.4</v>
      </c>
      <c r="Z16" s="8">
        <v>690901.8</v>
      </c>
      <c r="AA16" s="8">
        <v>690740.4</v>
      </c>
      <c r="AB16" s="8">
        <v>691762.4</v>
      </c>
      <c r="AC16" s="8">
        <v>686791.7</v>
      </c>
      <c r="AD16" s="8">
        <v>687062.7</v>
      </c>
      <c r="AE16" s="8">
        <v>689888.8</v>
      </c>
      <c r="AF16" s="8">
        <v>692902.8</v>
      </c>
      <c r="AG16" s="23">
        <f t="shared" si="0"/>
        <v>691220.663333333</v>
      </c>
      <c r="AH16" s="8">
        <f t="shared" si="1"/>
        <v>698665.3</v>
      </c>
      <c r="AI16" s="8">
        <f t="shared" si="2"/>
        <v>685550.2</v>
      </c>
      <c r="AJ16" s="8">
        <f t="shared" si="3"/>
        <v>13115.1000000001</v>
      </c>
      <c r="AK16" s="27">
        <f t="shared" si="4"/>
        <v>0.0191307653327212</v>
      </c>
      <c r="AL16" s="27">
        <f t="shared" si="5"/>
        <v>0.0108593603599956</v>
      </c>
      <c r="AM16" s="27">
        <f t="shared" si="6"/>
        <v>0.0082035500877359</v>
      </c>
    </row>
    <row r="17" ht="18.75" customHeight="true" spans="1:39">
      <c r="A17" s="10" t="s">
        <v>30</v>
      </c>
      <c r="B17" s="11" t="s">
        <v>24</v>
      </c>
      <c r="C17" s="12">
        <v>448267</v>
      </c>
      <c r="D17" s="12">
        <v>449715</v>
      </c>
      <c r="E17" s="18">
        <v>449811.1</v>
      </c>
      <c r="F17" s="19">
        <v>448151.7</v>
      </c>
      <c r="G17" s="19">
        <v>448476.6</v>
      </c>
      <c r="H17" s="19">
        <v>451061.8</v>
      </c>
      <c r="I17" s="8">
        <v>451097.3</v>
      </c>
      <c r="J17" s="8">
        <v>448873.5</v>
      </c>
      <c r="K17" s="8">
        <v>449200.4</v>
      </c>
      <c r="L17" s="8">
        <v>448951.3</v>
      </c>
      <c r="M17" s="8">
        <v>450634.7</v>
      </c>
      <c r="N17" s="8">
        <v>451866.8</v>
      </c>
      <c r="O17" s="8">
        <v>448575.9</v>
      </c>
      <c r="P17" s="8">
        <v>450430.1</v>
      </c>
      <c r="Q17" s="8">
        <v>448239.6</v>
      </c>
      <c r="R17" s="8">
        <v>450653.5</v>
      </c>
      <c r="S17" s="8">
        <v>448735.2</v>
      </c>
      <c r="T17" s="8">
        <v>449519.2</v>
      </c>
      <c r="U17" s="8">
        <v>450623</v>
      </c>
      <c r="V17" s="8">
        <v>451372.1</v>
      </c>
      <c r="W17" s="8">
        <v>451442.6</v>
      </c>
      <c r="X17" s="8">
        <v>451059.3</v>
      </c>
      <c r="Y17" s="8">
        <v>448451.3</v>
      </c>
      <c r="Z17" s="8">
        <v>448898.5</v>
      </c>
      <c r="AA17" s="8">
        <v>450532.3</v>
      </c>
      <c r="AB17" s="8">
        <v>450938.1</v>
      </c>
      <c r="AC17" s="8">
        <v>448088.8</v>
      </c>
      <c r="AD17" s="8">
        <v>450885.8</v>
      </c>
      <c r="AE17" s="8">
        <v>449593.5</v>
      </c>
      <c r="AF17" s="8">
        <v>451146.7</v>
      </c>
      <c r="AG17" s="23">
        <f t="shared" si="0"/>
        <v>449843.09</v>
      </c>
      <c r="AH17" s="8">
        <f t="shared" si="1"/>
        <v>451866.8</v>
      </c>
      <c r="AI17" s="8">
        <f t="shared" si="2"/>
        <v>448088.8</v>
      </c>
      <c r="AJ17" s="8">
        <f t="shared" si="3"/>
        <v>3778</v>
      </c>
      <c r="AK17" s="27">
        <f t="shared" si="4"/>
        <v>0.00843136449739427</v>
      </c>
      <c r="AL17" s="27">
        <f t="shared" si="5"/>
        <v>0.00451631462335136</v>
      </c>
      <c r="AM17" s="27">
        <f t="shared" si="6"/>
        <v>0.00389978203288626</v>
      </c>
    </row>
    <row r="18" ht="18.75" customHeight="true" spans="1:39">
      <c r="A18" s="10" t="s">
        <v>31</v>
      </c>
      <c r="B18" s="11" t="s">
        <v>24</v>
      </c>
      <c r="C18" s="12">
        <v>78592.7</v>
      </c>
      <c r="D18" s="12">
        <v>91680.8</v>
      </c>
      <c r="E18" s="18">
        <v>87703</v>
      </c>
      <c r="F18" s="19">
        <v>69778.8</v>
      </c>
      <c r="G18" s="19">
        <v>114355.1</v>
      </c>
      <c r="H18" s="19">
        <v>80601</v>
      </c>
      <c r="I18" s="8">
        <v>92283.3</v>
      </c>
      <c r="J18" s="8">
        <v>71425</v>
      </c>
      <c r="K18" s="8">
        <v>78231.2</v>
      </c>
      <c r="L18" s="8">
        <v>86034</v>
      </c>
      <c r="M18" s="8">
        <v>66487.9</v>
      </c>
      <c r="N18" s="8">
        <v>87519.8</v>
      </c>
      <c r="O18" s="8">
        <v>80198.9</v>
      </c>
      <c r="P18" s="8">
        <v>87279.3</v>
      </c>
      <c r="Q18" s="8">
        <v>91535.1</v>
      </c>
      <c r="R18" s="8">
        <v>84760</v>
      </c>
      <c r="S18" s="8">
        <v>84412.7</v>
      </c>
      <c r="T18" s="8">
        <v>79700.9</v>
      </c>
      <c r="U18" s="8">
        <v>86814.2</v>
      </c>
      <c r="V18" s="8">
        <v>78912.1</v>
      </c>
      <c r="W18" s="8">
        <v>88069.6</v>
      </c>
      <c r="X18" s="8">
        <v>67180.4</v>
      </c>
      <c r="Y18" s="8">
        <v>72534.2</v>
      </c>
      <c r="Z18" s="8">
        <v>66198.4</v>
      </c>
      <c r="AA18" s="8">
        <v>100638.9</v>
      </c>
      <c r="AB18" s="8">
        <v>80522.4</v>
      </c>
      <c r="AC18" s="8">
        <v>77250.4</v>
      </c>
      <c r="AD18" s="8">
        <v>92683.8</v>
      </c>
      <c r="AE18" s="8">
        <v>80304.5</v>
      </c>
      <c r="AF18" s="8">
        <v>80238.1</v>
      </c>
      <c r="AG18" s="23">
        <f t="shared" si="0"/>
        <v>82797.55</v>
      </c>
      <c r="AH18" s="8">
        <f t="shared" si="1"/>
        <v>114355.1</v>
      </c>
      <c r="AI18" s="8">
        <f t="shared" si="2"/>
        <v>66198.4</v>
      </c>
      <c r="AJ18" s="8">
        <f t="shared" si="3"/>
        <v>48156.7</v>
      </c>
      <c r="AK18" s="27">
        <f t="shared" si="4"/>
        <v>0.727460180306473</v>
      </c>
      <c r="AL18" s="27">
        <f t="shared" si="5"/>
        <v>0.476711672789675</v>
      </c>
      <c r="AM18" s="27">
        <f t="shared" si="6"/>
        <v>0.200478758127505</v>
      </c>
    </row>
    <row r="19" ht="18.75" customHeight="true" spans="1:39">
      <c r="A19" s="10" t="s">
        <v>32</v>
      </c>
      <c r="B19" s="11" t="s">
        <v>24</v>
      </c>
      <c r="C19" s="12">
        <v>3514.5</v>
      </c>
      <c r="D19" s="12">
        <v>3452.5</v>
      </c>
      <c r="E19" s="18">
        <v>3537.3</v>
      </c>
      <c r="F19" s="19">
        <v>3436.7</v>
      </c>
      <c r="G19" s="19">
        <v>3517.6</v>
      </c>
      <c r="H19" s="19">
        <v>3544.1</v>
      </c>
      <c r="I19" s="8">
        <v>3524.2</v>
      </c>
      <c r="J19" s="8">
        <v>3550.4</v>
      </c>
      <c r="K19" s="8">
        <v>3508.6</v>
      </c>
      <c r="L19" s="8">
        <v>3446.1</v>
      </c>
      <c r="M19" s="8">
        <v>3395.5</v>
      </c>
      <c r="N19" s="8">
        <v>3538.3</v>
      </c>
      <c r="O19" s="8">
        <v>3575.2</v>
      </c>
      <c r="P19" s="8">
        <v>3518.7</v>
      </c>
      <c r="Q19" s="8">
        <v>3526</v>
      </c>
      <c r="R19" s="8">
        <v>3573.2</v>
      </c>
      <c r="S19" s="8">
        <v>3590.7</v>
      </c>
      <c r="T19" s="8">
        <v>3519.7</v>
      </c>
      <c r="U19" s="8">
        <v>3485.6</v>
      </c>
      <c r="V19" s="8">
        <v>3546.5</v>
      </c>
      <c r="W19" s="8">
        <v>3461.5</v>
      </c>
      <c r="X19" s="8">
        <v>3430.1</v>
      </c>
      <c r="Y19" s="8">
        <v>3523.2</v>
      </c>
      <c r="Z19" s="8">
        <v>3442.4</v>
      </c>
      <c r="AA19" s="8">
        <v>3450.1</v>
      </c>
      <c r="AB19" s="8">
        <v>3586.7</v>
      </c>
      <c r="AC19" s="8">
        <v>3456.3</v>
      </c>
      <c r="AD19" s="8">
        <v>3584.4</v>
      </c>
      <c r="AE19" s="8">
        <v>3433.4</v>
      </c>
      <c r="AF19" s="8">
        <v>3446.4</v>
      </c>
      <c r="AG19" s="23">
        <f t="shared" si="0"/>
        <v>3503.86333333333</v>
      </c>
      <c r="AH19" s="8">
        <f t="shared" si="1"/>
        <v>3590.7</v>
      </c>
      <c r="AI19" s="8">
        <f t="shared" si="2"/>
        <v>3395.5</v>
      </c>
      <c r="AJ19" s="8">
        <f t="shared" si="3"/>
        <v>195.2</v>
      </c>
      <c r="AK19" s="27">
        <f t="shared" si="4"/>
        <v>0.057487851568252</v>
      </c>
      <c r="AL19" s="27">
        <f t="shared" si="5"/>
        <v>0.0255740440779472</v>
      </c>
      <c r="AM19" s="27">
        <f t="shared" si="6"/>
        <v>0.0309268150679384</v>
      </c>
    </row>
    <row r="20" ht="18.75" customHeight="true" spans="1:39">
      <c r="A20" s="10" t="s">
        <v>33</v>
      </c>
      <c r="B20" s="11" t="s">
        <v>24</v>
      </c>
      <c r="C20" s="12">
        <v>2973.3</v>
      </c>
      <c r="D20" s="12">
        <v>2965.4</v>
      </c>
      <c r="E20" s="18">
        <v>2960.1</v>
      </c>
      <c r="F20" s="19">
        <v>2955.7</v>
      </c>
      <c r="G20" s="19">
        <v>2947.2</v>
      </c>
      <c r="H20" s="19">
        <v>2960.7</v>
      </c>
      <c r="I20" s="8">
        <v>2956.2</v>
      </c>
      <c r="J20" s="8">
        <v>2952.2</v>
      </c>
      <c r="K20" s="8">
        <v>2958.3</v>
      </c>
      <c r="L20" s="8">
        <v>2941</v>
      </c>
      <c r="M20" s="8">
        <v>2944.5</v>
      </c>
      <c r="N20" s="8">
        <v>2959.5</v>
      </c>
      <c r="O20" s="8">
        <v>2945.8</v>
      </c>
      <c r="P20" s="8">
        <v>2951.3</v>
      </c>
      <c r="Q20" s="8">
        <v>2955.4</v>
      </c>
      <c r="R20" s="8">
        <v>2949.7</v>
      </c>
      <c r="S20" s="8">
        <v>2946.9</v>
      </c>
      <c r="T20" s="8">
        <v>2954.7</v>
      </c>
      <c r="U20" s="8">
        <v>2955.8</v>
      </c>
      <c r="V20" s="8">
        <v>2953.5</v>
      </c>
      <c r="W20" s="8">
        <v>2971.8</v>
      </c>
      <c r="X20" s="8">
        <v>2960.3</v>
      </c>
      <c r="Y20" s="8">
        <v>2961.5</v>
      </c>
      <c r="Z20" s="8">
        <v>2957.7</v>
      </c>
      <c r="AA20" s="8">
        <v>2966.9</v>
      </c>
      <c r="AB20" s="8">
        <v>2950</v>
      </c>
      <c r="AC20" s="8">
        <v>2957.7</v>
      </c>
      <c r="AD20" s="8">
        <v>3017.8</v>
      </c>
      <c r="AE20" s="8">
        <v>2962.7</v>
      </c>
      <c r="AF20" s="8">
        <v>2951.7</v>
      </c>
      <c r="AG20" s="23">
        <f t="shared" si="0"/>
        <v>2958.17666666667</v>
      </c>
      <c r="AH20" s="8">
        <f t="shared" si="1"/>
        <v>3017.8</v>
      </c>
      <c r="AI20" s="8">
        <f t="shared" si="2"/>
        <v>2941</v>
      </c>
      <c r="AJ20" s="8">
        <f t="shared" si="3"/>
        <v>76.8000000000002</v>
      </c>
      <c r="AK20" s="27">
        <f t="shared" si="4"/>
        <v>0.0261135668140089</v>
      </c>
      <c r="AL20" s="27">
        <f t="shared" si="5"/>
        <v>0.0202731497223156</v>
      </c>
      <c r="AM20" s="27">
        <f t="shared" si="6"/>
        <v>0.00580650468250259</v>
      </c>
    </row>
    <row r="21" ht="18.75" customHeight="true" spans="1:39">
      <c r="A21" s="10" t="s">
        <v>34</v>
      </c>
      <c r="B21" s="11" t="s">
        <v>24</v>
      </c>
      <c r="C21" s="12">
        <v>948</v>
      </c>
      <c r="D21" s="12">
        <v>946.8</v>
      </c>
      <c r="E21" s="18">
        <v>952.1</v>
      </c>
      <c r="F21" s="19">
        <v>952.1</v>
      </c>
      <c r="G21" s="19">
        <v>939.7</v>
      </c>
      <c r="H21" s="19">
        <v>944.4</v>
      </c>
      <c r="I21" s="8">
        <v>944.1</v>
      </c>
      <c r="J21" s="8">
        <v>951</v>
      </c>
      <c r="K21" s="8">
        <v>946</v>
      </c>
      <c r="L21" s="8">
        <v>942.3</v>
      </c>
      <c r="M21" s="8">
        <v>939.7</v>
      </c>
      <c r="N21" s="8">
        <v>943.4</v>
      </c>
      <c r="O21" s="8">
        <v>940.7</v>
      </c>
      <c r="P21" s="8">
        <v>941.2</v>
      </c>
      <c r="Q21" s="8">
        <v>943.5</v>
      </c>
      <c r="R21" s="8">
        <v>947.6</v>
      </c>
      <c r="S21" s="8">
        <v>941.7</v>
      </c>
      <c r="T21" s="8">
        <v>940.9</v>
      </c>
      <c r="U21" s="8">
        <v>954.1</v>
      </c>
      <c r="V21" s="8">
        <v>944.1</v>
      </c>
      <c r="W21" s="8">
        <v>942.6</v>
      </c>
      <c r="X21" s="8">
        <v>944.8</v>
      </c>
      <c r="Y21" s="8">
        <v>942.1</v>
      </c>
      <c r="Z21" s="8">
        <v>945</v>
      </c>
      <c r="AA21" s="8">
        <v>946.8</v>
      </c>
      <c r="AB21" s="8">
        <v>937.9</v>
      </c>
      <c r="AC21" s="8">
        <v>941.2</v>
      </c>
      <c r="AD21" s="8">
        <v>965.5</v>
      </c>
      <c r="AE21" s="8">
        <v>943.2</v>
      </c>
      <c r="AF21" s="8">
        <v>942.1</v>
      </c>
      <c r="AG21" s="23">
        <f t="shared" si="0"/>
        <v>945.153333333333</v>
      </c>
      <c r="AH21" s="8">
        <f t="shared" si="1"/>
        <v>965.5</v>
      </c>
      <c r="AI21" s="8">
        <f t="shared" si="2"/>
        <v>937.9</v>
      </c>
      <c r="AJ21" s="8">
        <f t="shared" si="3"/>
        <v>27.6</v>
      </c>
      <c r="AK21" s="27">
        <f t="shared" si="4"/>
        <v>0.0294274442904361</v>
      </c>
      <c r="AL21" s="27">
        <f t="shared" si="5"/>
        <v>0.0216938550662832</v>
      </c>
      <c r="AM21" s="27">
        <f t="shared" si="6"/>
        <v>0.00767423980588651</v>
      </c>
    </row>
    <row r="22" ht="18.75" customHeight="true" spans="1:39">
      <c r="A22" s="10" t="s">
        <v>35</v>
      </c>
      <c r="B22" s="11" t="s">
        <v>24</v>
      </c>
      <c r="C22" s="12">
        <v>505403.3</v>
      </c>
      <c r="D22" s="12">
        <v>505239.3</v>
      </c>
      <c r="E22" s="18">
        <v>504492</v>
      </c>
      <c r="F22" s="19">
        <v>505262.6</v>
      </c>
      <c r="G22" s="19">
        <v>504982.7</v>
      </c>
      <c r="H22" s="19">
        <v>506575.6</v>
      </c>
      <c r="I22" s="8">
        <v>504972.7</v>
      </c>
      <c r="J22" s="8">
        <v>504009.8</v>
      </c>
      <c r="K22" s="8">
        <v>506199</v>
      </c>
      <c r="L22" s="8">
        <v>505856</v>
      </c>
      <c r="M22" s="8">
        <v>505340</v>
      </c>
      <c r="N22" s="8">
        <v>505575.4</v>
      </c>
      <c r="O22" s="8">
        <v>504670.2</v>
      </c>
      <c r="P22" s="8">
        <v>505894.7</v>
      </c>
      <c r="Q22" s="8">
        <v>506340.2</v>
      </c>
      <c r="R22" s="8">
        <v>501979.5</v>
      </c>
      <c r="S22" s="8">
        <v>503465.3</v>
      </c>
      <c r="T22" s="8">
        <v>504772.7</v>
      </c>
      <c r="U22" s="8">
        <v>506338.9</v>
      </c>
      <c r="V22" s="8">
        <v>505452.5</v>
      </c>
      <c r="W22" s="8">
        <v>504392.3</v>
      </c>
      <c r="X22" s="8">
        <v>503164</v>
      </c>
      <c r="Y22" s="8">
        <v>506543.5</v>
      </c>
      <c r="Z22" s="8">
        <v>506113.7</v>
      </c>
      <c r="AA22" s="8">
        <v>503864.6</v>
      </c>
      <c r="AB22" s="8">
        <v>505193.3</v>
      </c>
      <c r="AC22" s="8">
        <v>505657.8</v>
      </c>
      <c r="AD22" s="8">
        <v>506766.9</v>
      </c>
      <c r="AE22" s="8">
        <v>504325.6</v>
      </c>
      <c r="AF22" s="8">
        <v>505419</v>
      </c>
      <c r="AG22" s="23">
        <f t="shared" si="0"/>
        <v>505142.103333333</v>
      </c>
      <c r="AH22" s="8">
        <f t="shared" si="1"/>
        <v>506766.9</v>
      </c>
      <c r="AI22" s="8">
        <f t="shared" si="2"/>
        <v>501979.5</v>
      </c>
      <c r="AJ22" s="8">
        <f t="shared" si="3"/>
        <v>4787.40000000002</v>
      </c>
      <c r="AK22" s="27">
        <f t="shared" si="4"/>
        <v>0.00953704284736732</v>
      </c>
      <c r="AL22" s="27">
        <f t="shared" si="5"/>
        <v>0.00323677892556776</v>
      </c>
      <c r="AM22" s="27">
        <f t="shared" si="6"/>
        <v>0.00626081910904593</v>
      </c>
    </row>
    <row r="23" ht="18.75" customHeight="true" spans="1:39">
      <c r="A23" s="13" t="s">
        <v>36</v>
      </c>
      <c r="B23" s="11" t="s">
        <v>24</v>
      </c>
      <c r="C23" s="12">
        <v>462.7</v>
      </c>
      <c r="D23" s="12">
        <v>468.5</v>
      </c>
      <c r="E23" s="20">
        <v>467.5</v>
      </c>
      <c r="F23" s="19">
        <v>457.1</v>
      </c>
      <c r="G23" s="19">
        <v>476.4</v>
      </c>
      <c r="H23" s="19">
        <v>464</v>
      </c>
      <c r="I23" s="8">
        <v>468.9</v>
      </c>
      <c r="J23" s="8">
        <v>459.5</v>
      </c>
      <c r="K23" s="8">
        <v>463</v>
      </c>
      <c r="L23" s="8">
        <v>464.9</v>
      </c>
      <c r="M23" s="8">
        <v>455.2</v>
      </c>
      <c r="N23" s="8">
        <v>466.9</v>
      </c>
      <c r="O23" s="8">
        <v>463.7</v>
      </c>
      <c r="P23" s="8">
        <v>466.2</v>
      </c>
      <c r="Q23" s="8">
        <v>468.3</v>
      </c>
      <c r="R23" s="8">
        <v>466.2</v>
      </c>
      <c r="S23" s="8">
        <v>466</v>
      </c>
      <c r="T23" s="8">
        <v>462.8</v>
      </c>
      <c r="U23" s="8">
        <v>466.1</v>
      </c>
      <c r="V23" s="8">
        <v>463.1</v>
      </c>
      <c r="W23" s="8">
        <v>466.7</v>
      </c>
      <c r="X23" s="8">
        <v>455.7</v>
      </c>
      <c r="Y23" s="8">
        <v>459.9</v>
      </c>
      <c r="Z23" s="8">
        <v>455</v>
      </c>
      <c r="AA23" s="8">
        <v>472.2</v>
      </c>
      <c r="AB23" s="8">
        <v>463.9</v>
      </c>
      <c r="AC23" s="8">
        <v>460.7</v>
      </c>
      <c r="AD23" s="8">
        <v>471.2</v>
      </c>
      <c r="AE23" s="8">
        <v>462.3</v>
      </c>
      <c r="AF23" s="8">
        <v>462.4</v>
      </c>
      <c r="AG23" s="23">
        <f t="shared" si="0"/>
        <v>464.233333333333</v>
      </c>
      <c r="AH23" s="8">
        <f t="shared" si="1"/>
        <v>476.4</v>
      </c>
      <c r="AI23" s="8">
        <f t="shared" si="2"/>
        <v>455</v>
      </c>
      <c r="AJ23" s="8">
        <f t="shared" si="3"/>
        <v>21.4</v>
      </c>
      <c r="AK23" s="27">
        <f t="shared" si="4"/>
        <v>0.047032967032967</v>
      </c>
      <c r="AL23" s="27">
        <f t="shared" si="5"/>
        <v>0.0267399267399274</v>
      </c>
      <c r="AM23" s="27">
        <f t="shared" si="6"/>
        <v>0.019889423422129</v>
      </c>
    </row>
    <row r="24" ht="18.75" customHeight="true" spans="1:39">
      <c r="A24" s="43" t="s">
        <v>54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 ht="18.75" customHeight="true" spans="1:39">
      <c r="A25" s="14" t="s">
        <v>14</v>
      </c>
      <c r="B25" s="14" t="s">
        <v>15</v>
      </c>
      <c r="C25" s="15">
        <v>1</v>
      </c>
      <c r="D25" s="15">
        <v>2</v>
      </c>
      <c r="E25" s="15">
        <v>3</v>
      </c>
      <c r="F25" s="15">
        <v>4</v>
      </c>
      <c r="G25" s="15">
        <v>5</v>
      </c>
      <c r="H25" s="15">
        <v>6</v>
      </c>
      <c r="I25" s="15">
        <v>7</v>
      </c>
      <c r="J25" s="15">
        <v>8</v>
      </c>
      <c r="K25" s="15">
        <v>9</v>
      </c>
      <c r="L25" s="15">
        <v>10</v>
      </c>
      <c r="M25" s="15">
        <v>11</v>
      </c>
      <c r="N25" s="15">
        <v>12</v>
      </c>
      <c r="O25" s="15">
        <v>13</v>
      </c>
      <c r="P25" s="15">
        <v>14</v>
      </c>
      <c r="Q25" s="15">
        <v>15</v>
      </c>
      <c r="R25" s="15">
        <v>16</v>
      </c>
      <c r="S25" s="15">
        <v>17</v>
      </c>
      <c r="T25" s="15">
        <v>18</v>
      </c>
      <c r="U25" s="15">
        <v>19</v>
      </c>
      <c r="V25" s="15">
        <v>20</v>
      </c>
      <c r="W25" s="15">
        <v>21</v>
      </c>
      <c r="X25" s="15">
        <v>22</v>
      </c>
      <c r="Y25" s="15">
        <v>23</v>
      </c>
      <c r="Z25" s="15">
        <v>24</v>
      </c>
      <c r="AA25" s="15">
        <v>25</v>
      </c>
      <c r="AB25" s="15">
        <v>26</v>
      </c>
      <c r="AC25" s="15">
        <v>27</v>
      </c>
      <c r="AD25" s="15">
        <v>28</v>
      </c>
      <c r="AE25" s="15">
        <v>29</v>
      </c>
      <c r="AF25" s="15">
        <v>30</v>
      </c>
      <c r="AG25" s="24" t="s">
        <v>16</v>
      </c>
      <c r="AH25" s="25" t="s">
        <v>17</v>
      </c>
      <c r="AI25" s="25" t="s">
        <v>18</v>
      </c>
      <c r="AJ25" s="25" t="s">
        <v>19</v>
      </c>
      <c r="AK25" s="28" t="s">
        <v>20</v>
      </c>
      <c r="AL25" s="28" t="s">
        <v>21</v>
      </c>
      <c r="AM25" s="28" t="s">
        <v>22</v>
      </c>
    </row>
    <row r="26" ht="18.75" customHeight="true" spans="1:39">
      <c r="A26" s="10" t="s">
        <v>23</v>
      </c>
      <c r="B26" s="11" t="s">
        <v>24</v>
      </c>
      <c r="C26" s="12">
        <v>32105160.6</v>
      </c>
      <c r="D26" s="12">
        <v>32307953.1</v>
      </c>
      <c r="E26" s="18">
        <v>32313979.5</v>
      </c>
      <c r="F26" s="19">
        <v>32153766</v>
      </c>
      <c r="G26" s="19">
        <v>32245547.3</v>
      </c>
      <c r="H26" s="19">
        <v>32256963.5</v>
      </c>
      <c r="I26" s="8">
        <v>32160879.7</v>
      </c>
      <c r="J26" s="8">
        <v>32166969.3</v>
      </c>
      <c r="K26" s="8">
        <v>31937478.9</v>
      </c>
      <c r="L26" s="8">
        <v>32147641.4</v>
      </c>
      <c r="M26" s="8">
        <v>32244023.9</v>
      </c>
      <c r="N26" s="8">
        <v>32118012.9</v>
      </c>
      <c r="O26" s="8">
        <v>32098500.4</v>
      </c>
      <c r="P26" s="8">
        <v>32259951.9</v>
      </c>
      <c r="Q26" s="8">
        <v>32187579.5</v>
      </c>
      <c r="R26" s="8">
        <v>32240572.3</v>
      </c>
      <c r="S26" s="8">
        <v>32227244.6</v>
      </c>
      <c r="T26" s="8">
        <v>32160075.6</v>
      </c>
      <c r="U26" s="8">
        <v>32205088.5</v>
      </c>
      <c r="V26" s="8">
        <v>32186904.7</v>
      </c>
      <c r="W26" s="8">
        <v>32231204.4</v>
      </c>
      <c r="X26" s="8">
        <v>32264750.4</v>
      </c>
      <c r="Y26" s="8">
        <v>31972455.7</v>
      </c>
      <c r="Z26" s="8">
        <v>32191709.3</v>
      </c>
      <c r="AA26" s="8">
        <v>32115644.9</v>
      </c>
      <c r="AB26" s="8">
        <v>32199032.8</v>
      </c>
      <c r="AC26" s="8">
        <v>32218675</v>
      </c>
      <c r="AD26" s="8">
        <v>32718916.8</v>
      </c>
      <c r="AE26" s="8">
        <v>32166600.3</v>
      </c>
      <c r="AF26" s="8">
        <v>32162040.5</v>
      </c>
      <c r="AG26" s="23">
        <f t="shared" ref="AG26:AG38" si="7">AVERAGE(C26:AF26)</f>
        <v>32198844.1233333</v>
      </c>
      <c r="AH26" s="8">
        <f t="shared" ref="AH26:AH38" si="8">MAX(C26:AF26)</f>
        <v>32718916.8</v>
      </c>
      <c r="AI26" s="8">
        <f t="shared" ref="AI26:AI38" si="9">MIN(C26:AF26)</f>
        <v>31937478.9</v>
      </c>
      <c r="AJ26" s="8">
        <f t="shared" ref="AJ26:AJ38" si="10">AH26-AI26</f>
        <v>781437.900000002</v>
      </c>
      <c r="AK26" s="27">
        <f>IF(B26="大",(AH26-AI26)/AI26,(AI26-AH26)/AI26)</f>
        <v>0.0244677390612696</v>
      </c>
      <c r="AL26" s="27">
        <f>(AH26-AG26)/AI26</f>
        <v>0.0162840867400675</v>
      </c>
      <c r="AM26" s="27">
        <f>(AG26-AI26)/AG26</f>
        <v>0.00811722378394085</v>
      </c>
    </row>
    <row r="27" ht="18.75" customHeight="true" spans="1:39">
      <c r="A27" s="10" t="s">
        <v>25</v>
      </c>
      <c r="B27" s="11" t="s">
        <v>24</v>
      </c>
      <c r="C27" s="12">
        <v>5562.4</v>
      </c>
      <c r="D27" s="12">
        <v>5553.1</v>
      </c>
      <c r="E27" s="18">
        <v>5578</v>
      </c>
      <c r="F27" s="19">
        <v>5550.3</v>
      </c>
      <c r="G27" s="19">
        <v>5584.7</v>
      </c>
      <c r="H27" s="19">
        <v>5584.3</v>
      </c>
      <c r="I27" s="8">
        <v>5555.5</v>
      </c>
      <c r="J27" s="8">
        <v>5553.3</v>
      </c>
      <c r="K27" s="8">
        <v>5548.6</v>
      </c>
      <c r="L27" s="8">
        <v>5550.1</v>
      </c>
      <c r="M27" s="8">
        <v>5539</v>
      </c>
      <c r="N27" s="8">
        <v>5554.3</v>
      </c>
      <c r="O27" s="8">
        <v>5549.9</v>
      </c>
      <c r="P27" s="8">
        <v>5561.4</v>
      </c>
      <c r="Q27" s="8">
        <v>5573.8</v>
      </c>
      <c r="R27" s="8">
        <v>5522.3</v>
      </c>
      <c r="S27" s="8">
        <v>5580.4</v>
      </c>
      <c r="T27" s="8">
        <v>5564.6</v>
      </c>
      <c r="U27" s="8">
        <v>5538.5</v>
      </c>
      <c r="V27" s="8">
        <v>5573.3</v>
      </c>
      <c r="W27" s="8">
        <v>5534.7</v>
      </c>
      <c r="X27" s="8">
        <v>5584.9</v>
      </c>
      <c r="Y27" s="8">
        <v>5542.3</v>
      </c>
      <c r="Z27" s="8">
        <v>5570.3</v>
      </c>
      <c r="AA27" s="8">
        <v>5553.4</v>
      </c>
      <c r="AB27" s="8">
        <v>5564.4</v>
      </c>
      <c r="AC27" s="8">
        <v>5541.8</v>
      </c>
      <c r="AD27" s="8">
        <v>5530.7</v>
      </c>
      <c r="AE27" s="8">
        <v>5568.5</v>
      </c>
      <c r="AF27" s="8">
        <v>5550.6</v>
      </c>
      <c r="AG27" s="23">
        <f t="shared" si="7"/>
        <v>5557.31333333333</v>
      </c>
      <c r="AH27" s="8">
        <f t="shared" si="8"/>
        <v>5584.9</v>
      </c>
      <c r="AI27" s="8">
        <f t="shared" si="9"/>
        <v>5522.3</v>
      </c>
      <c r="AJ27" s="8">
        <f t="shared" si="10"/>
        <v>62.5999999999995</v>
      </c>
      <c r="AK27" s="27">
        <f t="shared" ref="AK27:AK38" si="11">IF(B27="大",(AH27-AI27)/AI27,(AI27-AH27)/AI27)</f>
        <v>0.0113358564366296</v>
      </c>
      <c r="AL27" s="27">
        <f t="shared" ref="AL27:AL38" si="12">(AH27-AG27)/AI27</f>
        <v>0.00499550308144544</v>
      </c>
      <c r="AM27" s="27">
        <f t="shared" ref="AM27:AM38" si="13">(AG27-AI27)/AG27</f>
        <v>0.00630040655136715</v>
      </c>
    </row>
    <row r="28" ht="18.75" customHeight="true" spans="1:39">
      <c r="A28" s="10" t="s">
        <v>26</v>
      </c>
      <c r="B28" s="11" t="s">
        <v>24</v>
      </c>
      <c r="C28" s="12">
        <v>4832.7</v>
      </c>
      <c r="D28" s="12">
        <v>4823.6</v>
      </c>
      <c r="E28" s="18">
        <v>4816.4</v>
      </c>
      <c r="F28" s="19">
        <v>4788.5</v>
      </c>
      <c r="G28" s="19">
        <v>4814.2</v>
      </c>
      <c r="H28" s="19">
        <v>4812.8</v>
      </c>
      <c r="I28" s="8">
        <v>4808.8</v>
      </c>
      <c r="J28" s="8">
        <v>4802</v>
      </c>
      <c r="K28" s="8">
        <v>4784.8</v>
      </c>
      <c r="L28" s="8">
        <v>4803.6</v>
      </c>
      <c r="M28" s="8">
        <v>4797.1</v>
      </c>
      <c r="N28" s="8">
        <v>4796.3</v>
      </c>
      <c r="O28" s="8">
        <v>4803.6</v>
      </c>
      <c r="P28" s="8">
        <v>4807.7</v>
      </c>
      <c r="Q28" s="8">
        <v>4803.9</v>
      </c>
      <c r="R28" s="8">
        <v>4805.2</v>
      </c>
      <c r="S28" s="8">
        <v>4802</v>
      </c>
      <c r="T28" s="8">
        <v>4804.2</v>
      </c>
      <c r="U28" s="8">
        <v>4874.3</v>
      </c>
      <c r="V28" s="8">
        <v>4786</v>
      </c>
      <c r="W28" s="8">
        <v>4805.3</v>
      </c>
      <c r="X28" s="8">
        <v>4801.7</v>
      </c>
      <c r="Y28" s="8">
        <v>4804.1</v>
      </c>
      <c r="Z28" s="8">
        <v>4800.9</v>
      </c>
      <c r="AA28" s="8">
        <v>4803.6</v>
      </c>
      <c r="AB28" s="8">
        <v>4795.4</v>
      </c>
      <c r="AC28" s="8">
        <v>4806.2</v>
      </c>
      <c r="AD28" s="8">
        <v>4857.2</v>
      </c>
      <c r="AE28" s="8">
        <v>4793.4</v>
      </c>
      <c r="AF28" s="8">
        <v>4807.6</v>
      </c>
      <c r="AG28" s="23">
        <f t="shared" si="7"/>
        <v>4808.10333333333</v>
      </c>
      <c r="AH28" s="8">
        <f t="shared" si="8"/>
        <v>4874.3</v>
      </c>
      <c r="AI28" s="8">
        <f t="shared" si="9"/>
        <v>4784.8</v>
      </c>
      <c r="AJ28" s="8">
        <f t="shared" si="10"/>
        <v>89.5</v>
      </c>
      <c r="AK28" s="27">
        <f t="shared" si="11"/>
        <v>0.0187050660424678</v>
      </c>
      <c r="AL28" s="27">
        <f t="shared" si="12"/>
        <v>0.0138347823663824</v>
      </c>
      <c r="AM28" s="27">
        <f t="shared" si="13"/>
        <v>0.00484667897459219</v>
      </c>
    </row>
    <row r="29" ht="18.75" customHeight="true" spans="1:39">
      <c r="A29" s="10" t="s">
        <v>27</v>
      </c>
      <c r="B29" s="11" t="s">
        <v>24</v>
      </c>
      <c r="C29" s="12">
        <v>252087</v>
      </c>
      <c r="D29" s="12">
        <v>252533</v>
      </c>
      <c r="E29" s="18">
        <v>252215</v>
      </c>
      <c r="F29" s="19">
        <v>251412.3</v>
      </c>
      <c r="G29" s="19">
        <v>251153.9</v>
      </c>
      <c r="H29" s="19">
        <v>250573.5</v>
      </c>
      <c r="I29" s="8">
        <v>251338.3</v>
      </c>
      <c r="J29" s="8">
        <v>250434</v>
      </c>
      <c r="K29" s="8">
        <v>251554.4</v>
      </c>
      <c r="L29" s="8">
        <v>248806.1</v>
      </c>
      <c r="M29" s="8">
        <v>252005.8</v>
      </c>
      <c r="N29" s="8">
        <v>250458.9</v>
      </c>
      <c r="O29" s="8">
        <v>250053.3</v>
      </c>
      <c r="P29" s="8">
        <v>249396</v>
      </c>
      <c r="Q29" s="8">
        <v>251798.6</v>
      </c>
      <c r="R29" s="8">
        <v>249582.5</v>
      </c>
      <c r="S29" s="8">
        <v>249857.7</v>
      </c>
      <c r="T29" s="8">
        <v>250969.8</v>
      </c>
      <c r="U29" s="8">
        <v>250847.4</v>
      </c>
      <c r="V29" s="8">
        <v>249866.2</v>
      </c>
      <c r="W29" s="8">
        <v>249674.9</v>
      </c>
      <c r="X29" s="8">
        <v>249433.1</v>
      </c>
      <c r="Y29" s="8">
        <v>250867</v>
      </c>
      <c r="Z29" s="8">
        <v>249257.8</v>
      </c>
      <c r="AA29" s="8">
        <v>249812.3</v>
      </c>
      <c r="AB29" s="8">
        <v>250538.8</v>
      </c>
      <c r="AC29" s="8">
        <v>250592.9</v>
      </c>
      <c r="AD29" s="8">
        <v>254903.5</v>
      </c>
      <c r="AE29" s="8">
        <v>252230.1</v>
      </c>
      <c r="AF29" s="8">
        <v>251269.5</v>
      </c>
      <c r="AG29" s="23">
        <f t="shared" si="7"/>
        <v>250850.786666667</v>
      </c>
      <c r="AH29" s="8">
        <f t="shared" si="8"/>
        <v>254903.5</v>
      </c>
      <c r="AI29" s="8">
        <f t="shared" si="9"/>
        <v>248806.1</v>
      </c>
      <c r="AJ29" s="8">
        <f t="shared" si="10"/>
        <v>6097.39999999999</v>
      </c>
      <c r="AK29" s="27">
        <f t="shared" si="11"/>
        <v>0.0245066338807609</v>
      </c>
      <c r="AL29" s="27">
        <f t="shared" si="12"/>
        <v>0.0162886413690555</v>
      </c>
      <c r="AM29" s="27">
        <f t="shared" si="13"/>
        <v>0.00815100759234871</v>
      </c>
    </row>
    <row r="30" ht="18.75" customHeight="true" spans="1:39">
      <c r="A30" s="10" t="s">
        <v>28</v>
      </c>
      <c r="B30" s="11" t="s">
        <v>24</v>
      </c>
      <c r="C30" s="12">
        <v>64719.5</v>
      </c>
      <c r="D30" s="12">
        <v>64778</v>
      </c>
      <c r="E30" s="18">
        <v>64762.9</v>
      </c>
      <c r="F30" s="19">
        <v>64516</v>
      </c>
      <c r="G30" s="19">
        <v>64536.5</v>
      </c>
      <c r="H30" s="19">
        <v>64460.5</v>
      </c>
      <c r="I30" s="8">
        <v>64484</v>
      </c>
      <c r="J30" s="8">
        <v>64707.9</v>
      </c>
      <c r="K30" s="8">
        <v>64987.5</v>
      </c>
      <c r="L30" s="8">
        <v>64518.9</v>
      </c>
      <c r="M30" s="8">
        <v>64387</v>
      </c>
      <c r="N30" s="8">
        <v>64374</v>
      </c>
      <c r="O30" s="8">
        <v>64339.9</v>
      </c>
      <c r="P30" s="8">
        <v>64512</v>
      </c>
      <c r="Q30" s="8">
        <v>64447.4</v>
      </c>
      <c r="R30" s="8">
        <v>64305.9</v>
      </c>
      <c r="S30" s="8">
        <v>64679.2</v>
      </c>
      <c r="T30" s="8">
        <v>65422.8</v>
      </c>
      <c r="U30" s="8">
        <v>65014.4</v>
      </c>
      <c r="V30" s="8">
        <v>64498</v>
      </c>
      <c r="W30" s="8">
        <v>65193.2</v>
      </c>
      <c r="X30" s="8">
        <v>64544.5</v>
      </c>
      <c r="Y30" s="8">
        <v>64396.4</v>
      </c>
      <c r="Z30" s="8">
        <v>64465.5</v>
      </c>
      <c r="AA30" s="8">
        <v>64703.1</v>
      </c>
      <c r="AB30" s="8">
        <v>64492</v>
      </c>
      <c r="AC30" s="8">
        <v>64705.5</v>
      </c>
      <c r="AD30" s="8">
        <v>65800.5</v>
      </c>
      <c r="AE30" s="8">
        <v>64782.3</v>
      </c>
      <c r="AF30" s="8">
        <v>64611</v>
      </c>
      <c r="AG30" s="23">
        <f t="shared" si="7"/>
        <v>64671.5433333333</v>
      </c>
      <c r="AH30" s="8">
        <f t="shared" si="8"/>
        <v>65800.5</v>
      </c>
      <c r="AI30" s="8">
        <f t="shared" si="9"/>
        <v>64305.9</v>
      </c>
      <c r="AJ30" s="8">
        <f t="shared" si="10"/>
        <v>1494.6</v>
      </c>
      <c r="AK30" s="27">
        <f t="shared" si="11"/>
        <v>0.0232420353342384</v>
      </c>
      <c r="AL30" s="27">
        <f t="shared" si="12"/>
        <v>0.0175560355529845</v>
      </c>
      <c r="AM30" s="27">
        <f t="shared" si="13"/>
        <v>0.0056538519801316</v>
      </c>
    </row>
    <row r="31" ht="18.75" customHeight="true" spans="1:39">
      <c r="A31" s="10" t="s">
        <v>29</v>
      </c>
      <c r="B31" s="11" t="s">
        <v>24</v>
      </c>
      <c r="C31" s="12">
        <v>899570.5</v>
      </c>
      <c r="D31" s="12">
        <v>896923.9</v>
      </c>
      <c r="E31" s="18">
        <v>893607.4</v>
      </c>
      <c r="F31" s="19">
        <v>893970.3</v>
      </c>
      <c r="G31" s="19">
        <v>884683.6</v>
      </c>
      <c r="H31" s="19">
        <v>883179.4</v>
      </c>
      <c r="I31" s="8">
        <v>893289.2</v>
      </c>
      <c r="J31" s="8">
        <v>893101.6</v>
      </c>
      <c r="K31" s="8">
        <v>898749.1</v>
      </c>
      <c r="L31" s="8">
        <v>884614.4</v>
      </c>
      <c r="M31" s="8">
        <v>884115.7</v>
      </c>
      <c r="N31" s="8">
        <v>891177.3</v>
      </c>
      <c r="O31" s="8">
        <v>891433.4</v>
      </c>
      <c r="P31" s="8">
        <v>883118.2</v>
      </c>
      <c r="Q31" s="8">
        <v>888793.1</v>
      </c>
      <c r="R31" s="8">
        <v>893456.8</v>
      </c>
      <c r="S31" s="8">
        <v>888950.9</v>
      </c>
      <c r="T31" s="8">
        <v>889072.4</v>
      </c>
      <c r="U31" s="8">
        <v>880794.7</v>
      </c>
      <c r="V31" s="8">
        <v>887515.7</v>
      </c>
      <c r="W31" s="8">
        <v>887513.3</v>
      </c>
      <c r="X31" s="8">
        <v>889805.5</v>
      </c>
      <c r="Y31" s="8">
        <v>892400.4</v>
      </c>
      <c r="Z31" s="8">
        <v>885425.9</v>
      </c>
      <c r="AA31" s="8">
        <v>896042.2</v>
      </c>
      <c r="AB31" s="8">
        <v>894741.2</v>
      </c>
      <c r="AC31" s="8">
        <v>892279.7</v>
      </c>
      <c r="AD31" s="8">
        <v>915822.6</v>
      </c>
      <c r="AE31" s="8">
        <v>891565</v>
      </c>
      <c r="AF31" s="8">
        <v>890743.5</v>
      </c>
      <c r="AG31" s="23">
        <f t="shared" si="7"/>
        <v>891215.23</v>
      </c>
      <c r="AH31" s="8">
        <f t="shared" si="8"/>
        <v>915822.6</v>
      </c>
      <c r="AI31" s="8">
        <f t="shared" si="9"/>
        <v>880794.7</v>
      </c>
      <c r="AJ31" s="8">
        <f t="shared" si="10"/>
        <v>35027.9</v>
      </c>
      <c r="AK31" s="27">
        <f t="shared" si="11"/>
        <v>0.0397685181348162</v>
      </c>
      <c r="AL31" s="27">
        <f t="shared" si="12"/>
        <v>0.0279376908148972</v>
      </c>
      <c r="AM31" s="27">
        <f t="shared" si="13"/>
        <v>0.0116924954255998</v>
      </c>
    </row>
    <row r="32" ht="18.75" customHeight="true" spans="1:39">
      <c r="A32" s="10" t="s">
        <v>30</v>
      </c>
      <c r="B32" s="11" t="s">
        <v>24</v>
      </c>
      <c r="C32" s="12">
        <v>1769808.5</v>
      </c>
      <c r="D32" s="12">
        <v>1765783.9</v>
      </c>
      <c r="E32" s="18">
        <v>1761546.4</v>
      </c>
      <c r="F32" s="19">
        <v>1744006.6</v>
      </c>
      <c r="G32" s="19">
        <v>1763190.6</v>
      </c>
      <c r="H32" s="19">
        <v>1757891.9</v>
      </c>
      <c r="I32" s="8">
        <v>1755719.8</v>
      </c>
      <c r="J32" s="8">
        <v>1754230.5</v>
      </c>
      <c r="K32" s="8">
        <v>1753793.1</v>
      </c>
      <c r="L32" s="8">
        <v>1756304</v>
      </c>
      <c r="M32" s="8">
        <v>1756695.6</v>
      </c>
      <c r="N32" s="8">
        <v>1748430</v>
      </c>
      <c r="O32" s="8">
        <v>1759958.3</v>
      </c>
      <c r="P32" s="8">
        <v>1761091.2</v>
      </c>
      <c r="Q32" s="8">
        <v>1758880.6</v>
      </c>
      <c r="R32" s="8">
        <v>1753693.9</v>
      </c>
      <c r="S32" s="8">
        <v>1740888.8</v>
      </c>
      <c r="T32" s="8">
        <v>1761138.2</v>
      </c>
      <c r="U32" s="8">
        <v>1756185.1</v>
      </c>
      <c r="V32" s="8">
        <v>1752046.2</v>
      </c>
      <c r="W32" s="8">
        <v>1748740.6</v>
      </c>
      <c r="X32" s="8">
        <v>1748155.8</v>
      </c>
      <c r="Y32" s="8">
        <v>1745131.8</v>
      </c>
      <c r="Z32" s="8">
        <v>1756500.9</v>
      </c>
      <c r="AA32" s="8">
        <v>1759791.1</v>
      </c>
      <c r="AB32" s="8">
        <v>1740943.1</v>
      </c>
      <c r="AC32" s="8">
        <v>1758352.3</v>
      </c>
      <c r="AD32" s="8">
        <v>1783378.5</v>
      </c>
      <c r="AE32" s="8">
        <v>1758087</v>
      </c>
      <c r="AF32" s="8">
        <v>1757226.6</v>
      </c>
      <c r="AG32" s="23">
        <f t="shared" si="7"/>
        <v>1756253.03</v>
      </c>
      <c r="AH32" s="8">
        <f t="shared" si="8"/>
        <v>1783378.5</v>
      </c>
      <c r="AI32" s="8">
        <f t="shared" si="9"/>
        <v>1740888.8</v>
      </c>
      <c r="AJ32" s="8">
        <f t="shared" si="10"/>
        <v>42489.7</v>
      </c>
      <c r="AK32" s="27">
        <f t="shared" si="11"/>
        <v>0.0244069006590197</v>
      </c>
      <c r="AL32" s="27">
        <f t="shared" si="12"/>
        <v>0.0155813915282814</v>
      </c>
      <c r="AM32" s="27">
        <f t="shared" si="13"/>
        <v>0.00874830092108082</v>
      </c>
    </row>
    <row r="33" ht="18.75" customHeight="true" spans="1:39">
      <c r="A33" s="10" t="s">
        <v>31</v>
      </c>
      <c r="B33" s="11" t="s">
        <v>24</v>
      </c>
      <c r="C33" s="12">
        <v>448567.7</v>
      </c>
      <c r="D33" s="12">
        <v>448823.6</v>
      </c>
      <c r="E33" s="18">
        <v>441817.4</v>
      </c>
      <c r="F33" s="19">
        <v>444745.1</v>
      </c>
      <c r="G33" s="19">
        <v>448148</v>
      </c>
      <c r="H33" s="19">
        <v>447030.3</v>
      </c>
      <c r="I33" s="8">
        <v>444982.5</v>
      </c>
      <c r="J33" s="8">
        <v>445075.6</v>
      </c>
      <c r="K33" s="8">
        <v>446236.3</v>
      </c>
      <c r="L33" s="8">
        <v>440064.8</v>
      </c>
      <c r="M33" s="8">
        <v>442594.9</v>
      </c>
      <c r="N33" s="8">
        <v>445412.1</v>
      </c>
      <c r="O33" s="8">
        <v>447457.5</v>
      </c>
      <c r="P33" s="8">
        <v>441972.3</v>
      </c>
      <c r="Q33" s="8">
        <v>446697.1</v>
      </c>
      <c r="R33" s="8">
        <v>444615.3</v>
      </c>
      <c r="S33" s="8">
        <v>442499.8</v>
      </c>
      <c r="T33" s="8">
        <v>443324.1</v>
      </c>
      <c r="U33" s="8">
        <v>439653.7</v>
      </c>
      <c r="V33" s="8">
        <v>445496.9</v>
      </c>
      <c r="W33" s="8">
        <v>445757.1</v>
      </c>
      <c r="X33" s="8">
        <v>446600.2</v>
      </c>
      <c r="Y33" s="8">
        <v>433995.3</v>
      </c>
      <c r="Z33" s="8">
        <v>438425.8</v>
      </c>
      <c r="AA33" s="8">
        <v>440998.4</v>
      </c>
      <c r="AB33" s="8">
        <v>440901.1</v>
      </c>
      <c r="AC33" s="8">
        <v>447950.8</v>
      </c>
      <c r="AD33" s="8">
        <v>454493.2</v>
      </c>
      <c r="AE33" s="8">
        <v>445512.7</v>
      </c>
      <c r="AF33" s="8">
        <v>447443.3</v>
      </c>
      <c r="AG33" s="23">
        <f t="shared" si="7"/>
        <v>444576.43</v>
      </c>
      <c r="AH33" s="8">
        <f t="shared" si="8"/>
        <v>454493.2</v>
      </c>
      <c r="AI33" s="8">
        <f t="shared" si="9"/>
        <v>433995.3</v>
      </c>
      <c r="AJ33" s="8">
        <f t="shared" si="10"/>
        <v>20497.9</v>
      </c>
      <c r="AK33" s="27">
        <f t="shared" si="11"/>
        <v>0.0472306958162912</v>
      </c>
      <c r="AL33" s="27">
        <f t="shared" si="12"/>
        <v>0.0228499479141827</v>
      </c>
      <c r="AM33" s="27">
        <f t="shared" si="13"/>
        <v>0.0238004745325791</v>
      </c>
    </row>
    <row r="34" ht="18.75" customHeight="true" spans="1:39">
      <c r="A34" s="10" t="s">
        <v>32</v>
      </c>
      <c r="B34" s="11" t="s">
        <v>24</v>
      </c>
      <c r="C34" s="12">
        <v>12384.6</v>
      </c>
      <c r="D34" s="12">
        <v>12379.8</v>
      </c>
      <c r="E34" s="18">
        <v>12262.8</v>
      </c>
      <c r="F34" s="19">
        <v>11377.5</v>
      </c>
      <c r="G34" s="19">
        <v>11944.2</v>
      </c>
      <c r="H34" s="19">
        <v>12035.9</v>
      </c>
      <c r="I34" s="8">
        <v>12025.2</v>
      </c>
      <c r="J34" s="8">
        <v>12484.4</v>
      </c>
      <c r="K34" s="8">
        <v>12387.5</v>
      </c>
      <c r="L34" s="8">
        <v>12074.5</v>
      </c>
      <c r="M34" s="8">
        <v>11947.7</v>
      </c>
      <c r="N34" s="8">
        <v>12188.1</v>
      </c>
      <c r="O34" s="8">
        <v>11040.7</v>
      </c>
      <c r="P34" s="8">
        <v>11642.7</v>
      </c>
      <c r="Q34" s="8">
        <v>12114.8</v>
      </c>
      <c r="R34" s="8">
        <v>12448.5</v>
      </c>
      <c r="S34" s="8">
        <v>11438.6</v>
      </c>
      <c r="T34" s="8">
        <v>12219.7</v>
      </c>
      <c r="U34" s="8">
        <v>11742.1</v>
      </c>
      <c r="V34" s="8">
        <v>12327.6</v>
      </c>
      <c r="W34" s="8">
        <v>12002.3</v>
      </c>
      <c r="X34" s="8">
        <v>11874.3</v>
      </c>
      <c r="Y34" s="8">
        <v>12090.9</v>
      </c>
      <c r="Z34" s="8">
        <v>12295.8</v>
      </c>
      <c r="AA34" s="8">
        <v>12045.6</v>
      </c>
      <c r="AB34" s="8">
        <v>12007.3</v>
      </c>
      <c r="AC34" s="8">
        <v>12419.1</v>
      </c>
      <c r="AD34" s="8">
        <v>12800.2</v>
      </c>
      <c r="AE34" s="8">
        <v>11955.9</v>
      </c>
      <c r="AF34" s="8">
        <v>12251.6</v>
      </c>
      <c r="AG34" s="23">
        <f t="shared" si="7"/>
        <v>12073.6633333333</v>
      </c>
      <c r="AH34" s="8">
        <f t="shared" si="8"/>
        <v>12800.2</v>
      </c>
      <c r="AI34" s="8">
        <f t="shared" si="9"/>
        <v>11040.7</v>
      </c>
      <c r="AJ34" s="8">
        <f t="shared" si="10"/>
        <v>1759.5</v>
      </c>
      <c r="AK34" s="27">
        <f t="shared" si="11"/>
        <v>0.159364895341781</v>
      </c>
      <c r="AL34" s="27">
        <f t="shared" si="12"/>
        <v>0.0658053082383063</v>
      </c>
      <c r="AM34" s="27">
        <f t="shared" si="13"/>
        <v>0.0855550883617481</v>
      </c>
    </row>
    <row r="35" ht="18.75" customHeight="true" spans="1:39">
      <c r="A35" s="10" t="s">
        <v>33</v>
      </c>
      <c r="B35" s="11" t="s">
        <v>24</v>
      </c>
      <c r="C35" s="12">
        <v>7134.4</v>
      </c>
      <c r="D35" s="12">
        <v>7028.5</v>
      </c>
      <c r="E35" s="18">
        <v>7081</v>
      </c>
      <c r="F35" s="19">
        <v>7125</v>
      </c>
      <c r="G35" s="19">
        <v>7048.2</v>
      </c>
      <c r="H35" s="19">
        <v>7069.9</v>
      </c>
      <c r="I35" s="8">
        <v>7060.1</v>
      </c>
      <c r="J35" s="8">
        <v>7028.5</v>
      </c>
      <c r="K35" s="8">
        <v>7082</v>
      </c>
      <c r="L35" s="8">
        <v>7062.2</v>
      </c>
      <c r="M35" s="8">
        <v>7018.8</v>
      </c>
      <c r="N35" s="8">
        <v>7114.3</v>
      </c>
      <c r="O35" s="8">
        <v>7030.7</v>
      </c>
      <c r="P35" s="8">
        <v>7052.2</v>
      </c>
      <c r="Q35" s="8">
        <v>7092</v>
      </c>
      <c r="R35" s="8">
        <v>7051.6</v>
      </c>
      <c r="S35" s="8">
        <v>7067.8</v>
      </c>
      <c r="T35" s="8">
        <v>7024.3</v>
      </c>
      <c r="U35" s="8">
        <v>7084.3</v>
      </c>
      <c r="V35" s="8">
        <v>7052.5</v>
      </c>
      <c r="W35" s="8">
        <v>7083.7</v>
      </c>
      <c r="X35" s="8">
        <v>7047.2</v>
      </c>
      <c r="Y35" s="8">
        <v>7045</v>
      </c>
      <c r="Z35" s="8">
        <v>7046.1</v>
      </c>
      <c r="AA35" s="8">
        <v>7056.4</v>
      </c>
      <c r="AB35" s="8">
        <v>7118.6</v>
      </c>
      <c r="AC35" s="8">
        <v>7122.7</v>
      </c>
      <c r="AD35" s="8">
        <v>7271</v>
      </c>
      <c r="AE35" s="8">
        <v>7118.2</v>
      </c>
      <c r="AF35" s="8">
        <v>6975.1</v>
      </c>
      <c r="AG35" s="23">
        <f t="shared" si="7"/>
        <v>7073.07666666667</v>
      </c>
      <c r="AH35" s="8">
        <f t="shared" si="8"/>
        <v>7271</v>
      </c>
      <c r="AI35" s="8">
        <f t="shared" si="9"/>
        <v>6975.1</v>
      </c>
      <c r="AJ35" s="8">
        <f t="shared" si="10"/>
        <v>295.9</v>
      </c>
      <c r="AK35" s="27">
        <f t="shared" si="11"/>
        <v>0.0424223308626399</v>
      </c>
      <c r="AL35" s="27">
        <f t="shared" si="12"/>
        <v>0.0283756983173475</v>
      </c>
      <c r="AM35" s="27">
        <f t="shared" si="13"/>
        <v>0.0138520577796653</v>
      </c>
    </row>
    <row r="36" ht="18.75" customHeight="true" spans="1:39">
      <c r="A36" s="10" t="s">
        <v>34</v>
      </c>
      <c r="B36" s="11" t="s">
        <v>24</v>
      </c>
      <c r="C36" s="12">
        <v>1149</v>
      </c>
      <c r="D36" s="12">
        <v>1147.8</v>
      </c>
      <c r="E36" s="18">
        <v>1146.7</v>
      </c>
      <c r="F36" s="19">
        <v>1143.4</v>
      </c>
      <c r="G36" s="19">
        <v>1141.1</v>
      </c>
      <c r="H36" s="19">
        <v>1143.3</v>
      </c>
      <c r="I36" s="8">
        <v>1140.6</v>
      </c>
      <c r="J36" s="8">
        <v>1142</v>
      </c>
      <c r="K36" s="8">
        <v>1141.8</v>
      </c>
      <c r="L36" s="8">
        <v>1139.3</v>
      </c>
      <c r="M36" s="8">
        <v>1141.9</v>
      </c>
      <c r="N36" s="8">
        <v>1141.3</v>
      </c>
      <c r="O36" s="8">
        <v>1142.1</v>
      </c>
      <c r="P36" s="8">
        <v>1140.5</v>
      </c>
      <c r="Q36" s="8">
        <v>1139.4</v>
      </c>
      <c r="R36" s="8">
        <v>1141</v>
      </c>
      <c r="S36" s="8">
        <v>1143.1</v>
      </c>
      <c r="T36" s="8">
        <v>1141.5</v>
      </c>
      <c r="U36" s="8">
        <v>1141.8</v>
      </c>
      <c r="V36" s="8">
        <v>1141.6</v>
      </c>
      <c r="W36" s="8">
        <v>1141.5</v>
      </c>
      <c r="X36" s="8">
        <v>1142.7</v>
      </c>
      <c r="Y36" s="8">
        <v>1140.3</v>
      </c>
      <c r="Z36" s="8">
        <v>1141.8</v>
      </c>
      <c r="AA36" s="8">
        <v>1139.2</v>
      </c>
      <c r="AB36" s="8">
        <v>1143</v>
      </c>
      <c r="AC36" s="8">
        <v>1143.3</v>
      </c>
      <c r="AD36" s="8">
        <v>1162.5</v>
      </c>
      <c r="AE36" s="8">
        <v>1142.2</v>
      </c>
      <c r="AF36" s="8">
        <v>1143.3</v>
      </c>
      <c r="AG36" s="23">
        <f t="shared" si="7"/>
        <v>1142.96666666667</v>
      </c>
      <c r="AH36" s="8">
        <f t="shared" si="8"/>
        <v>1162.5</v>
      </c>
      <c r="AI36" s="8">
        <f t="shared" si="9"/>
        <v>1139.2</v>
      </c>
      <c r="AJ36" s="8">
        <f t="shared" si="10"/>
        <v>23.3</v>
      </c>
      <c r="AK36" s="27">
        <f t="shared" si="11"/>
        <v>0.0204529494382022</v>
      </c>
      <c r="AL36" s="27">
        <f t="shared" si="12"/>
        <v>0.0171465355805245</v>
      </c>
      <c r="AM36" s="27">
        <f t="shared" si="13"/>
        <v>0.0032955175129048</v>
      </c>
    </row>
    <row r="37" ht="18.75" customHeight="true" spans="1:39">
      <c r="A37" s="10" t="s">
        <v>35</v>
      </c>
      <c r="B37" s="11" t="s">
        <v>24</v>
      </c>
      <c r="C37" s="12">
        <v>1739263.9</v>
      </c>
      <c r="D37" s="12">
        <v>1737957.7</v>
      </c>
      <c r="E37" s="18">
        <v>1733812.1</v>
      </c>
      <c r="F37" s="19">
        <v>1734357.7</v>
      </c>
      <c r="G37" s="19">
        <v>1731400.6</v>
      </c>
      <c r="H37" s="19">
        <v>1731259.3</v>
      </c>
      <c r="I37" s="8">
        <v>1733255.1</v>
      </c>
      <c r="J37" s="8">
        <v>1720565.1</v>
      </c>
      <c r="K37" s="8">
        <v>1731176.3</v>
      </c>
      <c r="L37" s="8">
        <v>1718191.9</v>
      </c>
      <c r="M37" s="8">
        <v>1721794.7</v>
      </c>
      <c r="N37" s="8">
        <v>1729308.8</v>
      </c>
      <c r="O37" s="8">
        <v>1730994.8</v>
      </c>
      <c r="P37" s="8">
        <v>1723510.7</v>
      </c>
      <c r="Q37" s="8">
        <v>1720852.5</v>
      </c>
      <c r="R37" s="8">
        <v>1728908.5</v>
      </c>
      <c r="S37" s="8">
        <v>1729989.5</v>
      </c>
      <c r="T37" s="8">
        <v>1724846.3</v>
      </c>
      <c r="U37" s="8">
        <v>1722322</v>
      </c>
      <c r="V37" s="8">
        <v>1729655.2</v>
      </c>
      <c r="W37" s="8">
        <v>1724744.6</v>
      </c>
      <c r="X37" s="8">
        <v>1718167.5</v>
      </c>
      <c r="Y37" s="8">
        <v>1729065.4</v>
      </c>
      <c r="Z37" s="8">
        <v>1727654.4</v>
      </c>
      <c r="AA37" s="8">
        <v>1732288.4</v>
      </c>
      <c r="AB37" s="8">
        <v>1714147.1</v>
      </c>
      <c r="AC37" s="8">
        <v>1720731.8</v>
      </c>
      <c r="AD37" s="8">
        <v>1751274.5</v>
      </c>
      <c r="AE37" s="8">
        <v>1721564</v>
      </c>
      <c r="AF37" s="8">
        <v>1728310</v>
      </c>
      <c r="AG37" s="23">
        <f t="shared" si="7"/>
        <v>1728045.68</v>
      </c>
      <c r="AH37" s="8">
        <f t="shared" si="8"/>
        <v>1751274.5</v>
      </c>
      <c r="AI37" s="8">
        <f t="shared" si="9"/>
        <v>1714147.1</v>
      </c>
      <c r="AJ37" s="8">
        <f t="shared" si="10"/>
        <v>37127.3999999999</v>
      </c>
      <c r="AK37" s="27">
        <f t="shared" si="11"/>
        <v>0.0216594013430935</v>
      </c>
      <c r="AL37" s="27">
        <f t="shared" si="12"/>
        <v>0.0135512407307401</v>
      </c>
      <c r="AM37" s="27">
        <f t="shared" si="13"/>
        <v>0.00804294710542596</v>
      </c>
    </row>
    <row r="38" ht="18.75" customHeight="true" spans="1:39">
      <c r="A38" s="13" t="s">
        <v>36</v>
      </c>
      <c r="B38" s="11" t="s">
        <v>24</v>
      </c>
      <c r="C38" s="12">
        <v>1177.1</v>
      </c>
      <c r="D38" s="12">
        <v>1175.5</v>
      </c>
      <c r="E38" s="20">
        <v>1173</v>
      </c>
      <c r="F38" s="19">
        <v>1163.5</v>
      </c>
      <c r="G38" s="19">
        <v>1168.9</v>
      </c>
      <c r="H38" s="19">
        <v>1169.1</v>
      </c>
      <c r="I38" s="8">
        <v>1168.8</v>
      </c>
      <c r="J38" s="8">
        <v>1171.1</v>
      </c>
      <c r="K38" s="8">
        <v>1172.3</v>
      </c>
      <c r="L38" s="8">
        <v>1165.1</v>
      </c>
      <c r="M38" s="8">
        <v>1165.4</v>
      </c>
      <c r="N38" s="8">
        <v>1169.2</v>
      </c>
      <c r="O38" s="8">
        <v>1159.6</v>
      </c>
      <c r="P38" s="8">
        <v>1163.2</v>
      </c>
      <c r="Q38" s="8">
        <v>1169.6</v>
      </c>
      <c r="R38" s="8">
        <v>1170.3</v>
      </c>
      <c r="S38" s="8">
        <v>1162.4</v>
      </c>
      <c r="T38" s="8">
        <v>1170.3</v>
      </c>
      <c r="U38" s="8">
        <v>1165.5</v>
      </c>
      <c r="V38" s="8">
        <v>1169.6</v>
      </c>
      <c r="W38" s="8">
        <v>1167.9</v>
      </c>
      <c r="X38" s="8">
        <v>1166.3</v>
      </c>
      <c r="Y38" s="8">
        <v>1164.5</v>
      </c>
      <c r="Z38" s="8">
        <v>1167.6</v>
      </c>
      <c r="AA38" s="8">
        <v>1167.8</v>
      </c>
      <c r="AB38" s="8">
        <v>1166.7</v>
      </c>
      <c r="AC38" s="8">
        <v>1172.9</v>
      </c>
      <c r="AD38" s="8">
        <v>1192.4</v>
      </c>
      <c r="AE38" s="8">
        <v>1169.3</v>
      </c>
      <c r="AF38" s="8">
        <v>1169.8</v>
      </c>
      <c r="AG38" s="23">
        <f t="shared" si="7"/>
        <v>1169.15666666667</v>
      </c>
      <c r="AH38" s="8">
        <f t="shared" si="8"/>
        <v>1192.4</v>
      </c>
      <c r="AI38" s="8">
        <f t="shared" si="9"/>
        <v>1159.6</v>
      </c>
      <c r="AJ38" s="8">
        <f t="shared" si="10"/>
        <v>32.8000000000002</v>
      </c>
      <c r="AK38" s="27">
        <f t="shared" si="11"/>
        <v>0.0282856157295621</v>
      </c>
      <c r="AL38" s="27">
        <f t="shared" si="12"/>
        <v>0.0200442681384385</v>
      </c>
      <c r="AM38" s="27">
        <f t="shared" si="13"/>
        <v>0.00817398295637611</v>
      </c>
    </row>
    <row r="39" spans="7:7">
      <c r="G39" s="48"/>
    </row>
    <row r="40" spans="7:7">
      <c r="G40" s="48"/>
    </row>
    <row r="41" spans="7:7">
      <c r="G41" s="48"/>
    </row>
  </sheetData>
  <mergeCells count="10">
    <mergeCell ref="B1:E1"/>
    <mergeCell ref="B2:E2"/>
    <mergeCell ref="B3:E3"/>
    <mergeCell ref="B4:E4"/>
    <mergeCell ref="B5:E5"/>
    <mergeCell ref="B6:E6"/>
    <mergeCell ref="B7:E7"/>
    <mergeCell ref="B8:E8"/>
    <mergeCell ref="A9:AM9"/>
    <mergeCell ref="A24:AM24"/>
  </mergeCells>
  <conditionalFormatting sqref="AK1:AK8 AK26:AK1048576 AK11:AK23">
    <cfRule type="cellIs" dxfId="0" priority="2" operator="greaterThan">
      <formula>0.05</formula>
    </cfRule>
  </conditionalFormatting>
  <conditionalFormatting sqref="AL11:AM23 AL26:AM38">
    <cfRule type="cellIs" dxfId="1" priority="1" operator="greaterThan">
      <formula>0.05</formula>
    </cfRule>
  </conditionalFormatting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8"/>
  <sheetViews>
    <sheetView topLeftCell="G1" workbookViewId="0">
      <selection activeCell="J3" sqref="J3"/>
    </sheetView>
  </sheetViews>
  <sheetFormatPr defaultColWidth="11" defaultRowHeight="12.75"/>
  <cols>
    <col min="1" max="1" width="25.7777777777778" style="1" customWidth="true"/>
    <col min="2" max="2" width="9.44444444444444" style="1" customWidth="true"/>
    <col min="3" max="32" width="13.8888888888889" style="2" customWidth="true"/>
    <col min="33" max="33" width="14.6666666666667" style="2" customWidth="true"/>
    <col min="34" max="36" width="11" style="2" customWidth="true"/>
    <col min="37" max="16383" width="11" style="1" customWidth="true"/>
    <col min="16384" max="16384" width="11" style="1"/>
  </cols>
  <sheetData>
    <row r="1" s="29" customFormat="true" spans="1:36">
      <c r="A1" s="39" t="s">
        <v>55</v>
      </c>
      <c r="B1" s="40"/>
      <c r="C1" s="40"/>
      <c r="D1" s="40"/>
      <c r="E1" s="44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8"/>
      <c r="AI1" s="38"/>
      <c r="AJ1" s="38"/>
    </row>
    <row r="2" s="29" customFormat="true" spans="1:36">
      <c r="A2" s="39" t="s">
        <v>1</v>
      </c>
      <c r="B2" s="41" t="s">
        <v>56</v>
      </c>
      <c r="C2" s="40"/>
      <c r="D2" s="40"/>
      <c r="E2" s="44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8"/>
      <c r="AI2" s="38"/>
      <c r="AJ2" s="38"/>
    </row>
    <row r="3" s="29" customFormat="true" spans="1:36">
      <c r="A3" s="39" t="s">
        <v>3</v>
      </c>
      <c r="B3" s="42"/>
      <c r="C3" s="40"/>
      <c r="D3" s="40"/>
      <c r="E3" s="44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8"/>
      <c r="AH3" s="38"/>
      <c r="AI3" s="38"/>
      <c r="AJ3" s="38"/>
    </row>
    <row r="4" s="29" customFormat="true" spans="1:36">
      <c r="A4" s="39" t="s">
        <v>4</v>
      </c>
      <c r="B4" s="41" t="s">
        <v>57</v>
      </c>
      <c r="C4" s="40"/>
      <c r="D4" s="40"/>
      <c r="E4" s="4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8"/>
      <c r="AH4" s="38"/>
      <c r="AI4" s="38"/>
      <c r="AJ4" s="38"/>
    </row>
    <row r="5" s="29" customFormat="true" ht="13" customHeight="true" spans="1:36">
      <c r="A5" s="39" t="s">
        <v>6</v>
      </c>
      <c r="B5" s="42"/>
      <c r="C5" s="40"/>
      <c r="D5" s="40"/>
      <c r="E5" s="44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8"/>
      <c r="AH5" s="38"/>
      <c r="AI5" s="38"/>
      <c r="AJ5" s="38"/>
    </row>
    <row r="6" s="29" customFormat="true" spans="1:36">
      <c r="A6" s="39" t="s">
        <v>7</v>
      </c>
      <c r="B6" s="41" t="s">
        <v>58</v>
      </c>
      <c r="C6" s="40"/>
      <c r="D6" s="40"/>
      <c r="E6" s="4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8"/>
      <c r="AH6" s="38"/>
      <c r="AI6" s="38"/>
      <c r="AJ6" s="38"/>
    </row>
    <row r="7" s="29" customFormat="true" spans="1:36">
      <c r="A7" s="39" t="s">
        <v>9</v>
      </c>
      <c r="B7" s="41" t="s">
        <v>59</v>
      </c>
      <c r="C7" s="40"/>
      <c r="D7" s="40"/>
      <c r="E7" s="4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8"/>
      <c r="AH7" s="38"/>
      <c r="AI7" s="38"/>
      <c r="AJ7" s="38"/>
    </row>
    <row r="8" s="29" customFormat="true" spans="1:36">
      <c r="A8" s="39" t="s">
        <v>11</v>
      </c>
      <c r="B8" s="41" t="s">
        <v>60</v>
      </c>
      <c r="C8" s="40"/>
      <c r="D8" s="40"/>
      <c r="E8" s="4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8"/>
      <c r="AH8" s="38"/>
      <c r="AI8" s="38"/>
      <c r="AJ8" s="38"/>
    </row>
    <row r="9" ht="18.75" customHeight="true" spans="1:39">
      <c r="A9" s="7" t="s">
        <v>61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ht="18.75" customHeight="true" spans="1:39">
      <c r="A10" s="8" t="s">
        <v>14</v>
      </c>
      <c r="B10" s="8" t="s">
        <v>15</v>
      </c>
      <c r="C10" s="9">
        <v>1</v>
      </c>
      <c r="D10" s="9">
        <v>2</v>
      </c>
      <c r="E10" s="9">
        <v>3</v>
      </c>
      <c r="F10" s="9">
        <v>4</v>
      </c>
      <c r="G10" s="9">
        <v>5</v>
      </c>
      <c r="H10" s="9">
        <v>6</v>
      </c>
      <c r="I10" s="9">
        <v>7</v>
      </c>
      <c r="J10" s="9">
        <v>8</v>
      </c>
      <c r="K10" s="9">
        <v>9</v>
      </c>
      <c r="L10" s="9">
        <v>10</v>
      </c>
      <c r="M10" s="9">
        <v>11</v>
      </c>
      <c r="N10" s="9">
        <v>12</v>
      </c>
      <c r="O10" s="9">
        <v>13</v>
      </c>
      <c r="P10" s="9">
        <v>14</v>
      </c>
      <c r="Q10" s="9">
        <v>15</v>
      </c>
      <c r="R10" s="9">
        <v>16</v>
      </c>
      <c r="S10" s="9">
        <v>17</v>
      </c>
      <c r="T10" s="9">
        <v>18</v>
      </c>
      <c r="U10" s="9">
        <v>19</v>
      </c>
      <c r="V10" s="9">
        <v>20</v>
      </c>
      <c r="W10" s="9">
        <v>21</v>
      </c>
      <c r="X10" s="9">
        <v>22</v>
      </c>
      <c r="Y10" s="9">
        <v>23</v>
      </c>
      <c r="Z10" s="9">
        <v>24</v>
      </c>
      <c r="AA10" s="9">
        <v>25</v>
      </c>
      <c r="AB10" s="9">
        <v>26</v>
      </c>
      <c r="AC10" s="9">
        <v>27</v>
      </c>
      <c r="AD10" s="9">
        <v>28</v>
      </c>
      <c r="AE10" s="9">
        <v>29</v>
      </c>
      <c r="AF10" s="9">
        <v>30</v>
      </c>
      <c r="AG10" s="21" t="s">
        <v>16</v>
      </c>
      <c r="AH10" s="22" t="s">
        <v>17</v>
      </c>
      <c r="AI10" s="22" t="s">
        <v>18</v>
      </c>
      <c r="AJ10" s="22" t="s">
        <v>19</v>
      </c>
      <c r="AK10" s="26" t="s">
        <v>20</v>
      </c>
      <c r="AL10" s="26" t="s">
        <v>21</v>
      </c>
      <c r="AM10" s="26" t="s">
        <v>22</v>
      </c>
    </row>
    <row r="11" ht="18.75" customHeight="true" spans="1:39">
      <c r="A11" s="10" t="s">
        <v>23</v>
      </c>
      <c r="B11" s="11" t="s">
        <v>24</v>
      </c>
      <c r="C11" s="12">
        <v>8250359.7</v>
      </c>
      <c r="D11" s="12">
        <v>8263341.4</v>
      </c>
      <c r="E11" s="18">
        <v>8240795.1</v>
      </c>
      <c r="F11" s="19">
        <v>8184130.9</v>
      </c>
      <c r="G11" s="19">
        <v>8225362.9</v>
      </c>
      <c r="H11" s="19">
        <v>8249858.3</v>
      </c>
      <c r="I11" s="8">
        <v>8199065.6</v>
      </c>
      <c r="J11" s="8">
        <v>8244894.5</v>
      </c>
      <c r="K11" s="8">
        <v>8243748.5</v>
      </c>
      <c r="L11" s="8">
        <v>8228585.5</v>
      </c>
      <c r="M11" s="8">
        <v>8229533.8</v>
      </c>
      <c r="N11" s="8">
        <v>8242172</v>
      </c>
      <c r="O11" s="8">
        <v>8217884.8</v>
      </c>
      <c r="P11" s="8">
        <v>8170299.9</v>
      </c>
      <c r="Q11" s="8">
        <v>8228353.7</v>
      </c>
      <c r="R11" s="8">
        <v>8253342.8</v>
      </c>
      <c r="S11" s="8">
        <v>8228524.4</v>
      </c>
      <c r="T11" s="8">
        <v>8196907.7</v>
      </c>
      <c r="U11" s="8">
        <v>8185032</v>
      </c>
      <c r="V11" s="8">
        <v>8174584</v>
      </c>
      <c r="W11" s="8">
        <v>8157646.3</v>
      </c>
      <c r="X11" s="8">
        <v>8184672.3</v>
      </c>
      <c r="Y11" s="8">
        <v>8212644.1</v>
      </c>
      <c r="Z11" s="8">
        <v>8189760.7</v>
      </c>
      <c r="AA11" s="8">
        <v>8237390.1</v>
      </c>
      <c r="AB11" s="8">
        <v>8240455.3</v>
      </c>
      <c r="AC11" s="8">
        <v>8200104.3</v>
      </c>
      <c r="AD11" s="8">
        <v>8211662.7</v>
      </c>
      <c r="AE11" s="8">
        <v>8203286.9</v>
      </c>
      <c r="AF11" s="8">
        <v>8163396.1</v>
      </c>
      <c r="AG11" s="23">
        <f t="shared" ref="AG11:AG23" si="0">AVERAGE(C11:AF11)</f>
        <v>8215259.87666667</v>
      </c>
      <c r="AH11" s="8">
        <f t="shared" ref="AH11:AH23" si="1">MAX(C11:AF11)</f>
        <v>8263341.4</v>
      </c>
      <c r="AI11" s="8">
        <f t="shared" ref="AI11:AI23" si="2">MIN(C11:AF11)</f>
        <v>8157646.3</v>
      </c>
      <c r="AJ11" s="8">
        <f t="shared" ref="AJ11:AJ23" si="3">AH11-AI11</f>
        <v>105695.100000001</v>
      </c>
      <c r="AK11" s="27">
        <f t="shared" ref="AK11:AK23" si="4">IF(B11="大",(AH11-AI11)/AI11,(AI11-AH11)/AI11)</f>
        <v>0.0129565681218614</v>
      </c>
      <c r="AL11" s="27">
        <f t="shared" ref="AL11:AL23" si="5">(AH11-AG11)/AI11</f>
        <v>0.00589404364508099</v>
      </c>
      <c r="AM11" s="27">
        <f t="shared" ref="AM11:AM23" si="6">(AG11-AI11)/AG11</f>
        <v>0.00701299502774144</v>
      </c>
    </row>
    <row r="12" ht="18.75" customHeight="true" spans="1:39">
      <c r="A12" s="10" t="s">
        <v>25</v>
      </c>
      <c r="B12" s="11" t="s">
        <v>24</v>
      </c>
      <c r="C12" s="12">
        <v>1397.4</v>
      </c>
      <c r="D12" s="12">
        <v>1398.8</v>
      </c>
      <c r="E12" s="18">
        <v>1394.5</v>
      </c>
      <c r="F12" s="19">
        <v>1388.2</v>
      </c>
      <c r="G12" s="19">
        <v>1382.4</v>
      </c>
      <c r="H12" s="19">
        <v>1394.7</v>
      </c>
      <c r="I12" s="8">
        <v>1407.8</v>
      </c>
      <c r="J12" s="8">
        <v>1403.1</v>
      </c>
      <c r="K12" s="8">
        <v>1418.3</v>
      </c>
      <c r="L12" s="8">
        <v>1404.2</v>
      </c>
      <c r="M12" s="8">
        <v>1406.9</v>
      </c>
      <c r="N12" s="8">
        <v>1380.9</v>
      </c>
      <c r="O12" s="8">
        <v>1405.7</v>
      </c>
      <c r="P12" s="8">
        <v>1398.5</v>
      </c>
      <c r="Q12" s="8">
        <v>1394.8</v>
      </c>
      <c r="R12" s="8">
        <v>1406.9</v>
      </c>
      <c r="S12" s="8">
        <v>1410</v>
      </c>
      <c r="T12" s="8">
        <v>1395.1</v>
      </c>
      <c r="U12" s="8">
        <v>1390.4</v>
      </c>
      <c r="V12" s="8">
        <v>1392.3</v>
      </c>
      <c r="W12" s="8">
        <v>1403.8</v>
      </c>
      <c r="X12" s="8">
        <v>1400.3</v>
      </c>
      <c r="Y12" s="8">
        <v>1412.5</v>
      </c>
      <c r="Z12" s="8">
        <v>1398.2</v>
      </c>
      <c r="AA12" s="8">
        <v>1408.4</v>
      </c>
      <c r="AB12" s="8">
        <v>1391.4</v>
      </c>
      <c r="AC12" s="8">
        <v>1399.3</v>
      </c>
      <c r="AD12" s="8">
        <v>1389</v>
      </c>
      <c r="AE12" s="8">
        <v>1391.9</v>
      </c>
      <c r="AF12" s="8">
        <v>1396.7</v>
      </c>
      <c r="AG12" s="23">
        <f t="shared" si="0"/>
        <v>1398.74666666667</v>
      </c>
      <c r="AH12" s="8">
        <f t="shared" si="1"/>
        <v>1418.3</v>
      </c>
      <c r="AI12" s="8">
        <f t="shared" si="2"/>
        <v>1380.9</v>
      </c>
      <c r="AJ12" s="8">
        <f t="shared" si="3"/>
        <v>37.3999999999999</v>
      </c>
      <c r="AK12" s="27">
        <f t="shared" si="4"/>
        <v>0.0270837859367078</v>
      </c>
      <c r="AL12" s="27">
        <f t="shared" si="5"/>
        <v>0.0141598474424892</v>
      </c>
      <c r="AM12" s="27">
        <f t="shared" si="6"/>
        <v>0.0127590414275637</v>
      </c>
    </row>
    <row r="13" ht="18.75" customHeight="true" spans="1:39">
      <c r="A13" s="10" t="s">
        <v>26</v>
      </c>
      <c r="B13" s="11" t="s">
        <v>24</v>
      </c>
      <c r="C13" s="12">
        <v>1309</v>
      </c>
      <c r="D13" s="12">
        <v>1314.9</v>
      </c>
      <c r="E13" s="18">
        <v>1317.9</v>
      </c>
      <c r="F13" s="19">
        <v>1319</v>
      </c>
      <c r="G13" s="19">
        <v>1315</v>
      </c>
      <c r="H13" s="19">
        <v>1309.9</v>
      </c>
      <c r="I13" s="8">
        <v>1315.2</v>
      </c>
      <c r="J13" s="8">
        <v>1314.6</v>
      </c>
      <c r="K13" s="8">
        <v>1315</v>
      </c>
      <c r="L13" s="8">
        <v>1316.5</v>
      </c>
      <c r="M13" s="8">
        <v>1314.9</v>
      </c>
      <c r="N13" s="8">
        <v>1318.1</v>
      </c>
      <c r="O13" s="8">
        <v>1317.7</v>
      </c>
      <c r="P13" s="8">
        <v>1317.5</v>
      </c>
      <c r="Q13" s="8">
        <v>1315</v>
      </c>
      <c r="R13" s="8">
        <v>1317</v>
      </c>
      <c r="S13" s="8">
        <v>1317.4</v>
      </c>
      <c r="T13" s="8">
        <v>1315.8</v>
      </c>
      <c r="U13" s="8">
        <v>1316.7</v>
      </c>
      <c r="V13" s="8">
        <v>1314.7</v>
      </c>
      <c r="W13" s="8">
        <v>1315.8</v>
      </c>
      <c r="X13" s="8">
        <v>1313.3</v>
      </c>
      <c r="Y13" s="8">
        <v>1312.8</v>
      </c>
      <c r="Z13" s="8">
        <v>1318</v>
      </c>
      <c r="AA13" s="8">
        <v>1317.1</v>
      </c>
      <c r="AB13" s="8">
        <v>1316.6</v>
      </c>
      <c r="AC13" s="8">
        <v>1313.8</v>
      </c>
      <c r="AD13" s="8">
        <v>1318.7</v>
      </c>
      <c r="AE13" s="8">
        <v>1317.6</v>
      </c>
      <c r="AF13" s="8">
        <v>1314.2</v>
      </c>
      <c r="AG13" s="23">
        <f t="shared" si="0"/>
        <v>1315.65666666667</v>
      </c>
      <c r="AH13" s="8">
        <f t="shared" si="1"/>
        <v>1319</v>
      </c>
      <c r="AI13" s="8">
        <f t="shared" si="2"/>
        <v>1309</v>
      </c>
      <c r="AJ13" s="8">
        <f t="shared" si="3"/>
        <v>10</v>
      </c>
      <c r="AK13" s="27">
        <f t="shared" si="4"/>
        <v>0.00763941940412529</v>
      </c>
      <c r="AL13" s="27">
        <f t="shared" si="5"/>
        <v>0.00255411255411266</v>
      </c>
      <c r="AM13" s="27">
        <f t="shared" si="6"/>
        <v>0.00505957734667342</v>
      </c>
    </row>
    <row r="14" ht="18.75" customHeight="true" spans="1:39">
      <c r="A14" s="10" t="s">
        <v>27</v>
      </c>
      <c r="B14" s="11" t="s">
        <v>24</v>
      </c>
      <c r="C14" s="12">
        <v>223935.8</v>
      </c>
      <c r="D14" s="12">
        <v>224134.4</v>
      </c>
      <c r="E14" s="18">
        <v>223598</v>
      </c>
      <c r="F14" s="19">
        <v>224252.5</v>
      </c>
      <c r="G14" s="19">
        <v>224637</v>
      </c>
      <c r="H14" s="19">
        <v>224201</v>
      </c>
      <c r="I14" s="8">
        <v>224311.2</v>
      </c>
      <c r="J14" s="8">
        <v>224102.3</v>
      </c>
      <c r="K14" s="8">
        <v>224843.5</v>
      </c>
      <c r="L14" s="8">
        <v>224794.8</v>
      </c>
      <c r="M14" s="8">
        <v>226043.3</v>
      </c>
      <c r="N14" s="8">
        <v>224147</v>
      </c>
      <c r="O14" s="8">
        <v>224275</v>
      </c>
      <c r="P14" s="8">
        <v>224266.4</v>
      </c>
      <c r="Q14" s="8">
        <v>225035.9</v>
      </c>
      <c r="R14" s="8">
        <v>223484.5</v>
      </c>
      <c r="S14" s="8">
        <v>223231.8</v>
      </c>
      <c r="T14" s="8">
        <v>224940.1</v>
      </c>
      <c r="U14" s="8">
        <v>223232.3</v>
      </c>
      <c r="V14" s="8">
        <v>224718.9</v>
      </c>
      <c r="W14" s="8">
        <v>223968</v>
      </c>
      <c r="X14" s="8">
        <v>223895</v>
      </c>
      <c r="Y14" s="8">
        <v>224016.7</v>
      </c>
      <c r="Z14" s="8">
        <v>223504.6</v>
      </c>
      <c r="AA14" s="8">
        <v>224356</v>
      </c>
      <c r="AB14" s="8">
        <v>223757</v>
      </c>
      <c r="AC14" s="8">
        <v>224163.2</v>
      </c>
      <c r="AD14" s="8">
        <v>224465.8</v>
      </c>
      <c r="AE14" s="8">
        <v>224539.8</v>
      </c>
      <c r="AF14" s="8">
        <v>224887.8</v>
      </c>
      <c r="AG14" s="23">
        <f t="shared" si="0"/>
        <v>224257.986666667</v>
      </c>
      <c r="AH14" s="8">
        <f t="shared" si="1"/>
        <v>226043.3</v>
      </c>
      <c r="AI14" s="8">
        <f t="shared" si="2"/>
        <v>223231.8</v>
      </c>
      <c r="AJ14" s="8">
        <f t="shared" si="3"/>
        <v>2811.5</v>
      </c>
      <c r="AK14" s="27">
        <f t="shared" si="4"/>
        <v>0.0125945317826582</v>
      </c>
      <c r="AL14" s="27">
        <f t="shared" si="5"/>
        <v>0.00799757621151343</v>
      </c>
      <c r="AM14" s="27">
        <f t="shared" si="6"/>
        <v>0.00457592026897121</v>
      </c>
    </row>
    <row r="15" ht="18.75" customHeight="true" spans="1:39">
      <c r="A15" s="10" t="s">
        <v>28</v>
      </c>
      <c r="B15" s="11" t="s">
        <v>24</v>
      </c>
      <c r="C15" s="12">
        <v>58588.5</v>
      </c>
      <c r="D15" s="12">
        <v>58543.3</v>
      </c>
      <c r="E15" s="18">
        <v>58520</v>
      </c>
      <c r="F15" s="19">
        <v>58542</v>
      </c>
      <c r="G15" s="19">
        <v>58803.7</v>
      </c>
      <c r="H15" s="19">
        <v>58545.7</v>
      </c>
      <c r="I15" s="8">
        <v>58407.5</v>
      </c>
      <c r="J15" s="8">
        <v>58549.8</v>
      </c>
      <c r="K15" s="8">
        <v>58580.5</v>
      </c>
      <c r="L15" s="8">
        <v>58489.9</v>
      </c>
      <c r="M15" s="8">
        <v>58536.5</v>
      </c>
      <c r="N15" s="8">
        <v>58681.5</v>
      </c>
      <c r="O15" s="8">
        <v>58695.4</v>
      </c>
      <c r="P15" s="8">
        <v>58407.9</v>
      </c>
      <c r="Q15" s="8">
        <v>58582.9</v>
      </c>
      <c r="R15" s="8">
        <v>58743.5</v>
      </c>
      <c r="S15" s="8">
        <v>58819.9</v>
      </c>
      <c r="T15" s="8">
        <v>58767.9</v>
      </c>
      <c r="U15" s="8">
        <v>58664</v>
      </c>
      <c r="V15" s="8">
        <v>58865</v>
      </c>
      <c r="W15" s="8">
        <v>58488</v>
      </c>
      <c r="X15" s="8">
        <v>58520</v>
      </c>
      <c r="Y15" s="8">
        <v>58687</v>
      </c>
      <c r="Z15" s="8">
        <v>58600.2</v>
      </c>
      <c r="AA15" s="8">
        <v>58860.4</v>
      </c>
      <c r="AB15" s="8">
        <v>58597.3</v>
      </c>
      <c r="AC15" s="8">
        <v>58693.5</v>
      </c>
      <c r="AD15" s="8">
        <v>58646.7</v>
      </c>
      <c r="AE15" s="8">
        <v>58767.8</v>
      </c>
      <c r="AF15" s="8">
        <v>58523</v>
      </c>
      <c r="AG15" s="23">
        <f t="shared" si="0"/>
        <v>58623.9766666667</v>
      </c>
      <c r="AH15" s="8">
        <f t="shared" si="1"/>
        <v>58865</v>
      </c>
      <c r="AI15" s="8">
        <f t="shared" si="2"/>
        <v>58407.5</v>
      </c>
      <c r="AJ15" s="8">
        <f t="shared" si="3"/>
        <v>457.5</v>
      </c>
      <c r="AK15" s="27">
        <f t="shared" si="4"/>
        <v>0.00783289817232376</v>
      </c>
      <c r="AL15" s="27">
        <f t="shared" si="5"/>
        <v>0.00412658191727656</v>
      </c>
      <c r="AM15" s="27">
        <f t="shared" si="6"/>
        <v>0.00369263019971412</v>
      </c>
    </row>
    <row r="16" ht="18.75" customHeight="true" spans="1:39">
      <c r="A16" s="10" t="s">
        <v>29</v>
      </c>
      <c r="B16" s="11" t="s">
        <v>24</v>
      </c>
      <c r="C16" s="12">
        <v>692584.5</v>
      </c>
      <c r="D16" s="12">
        <v>697028.9</v>
      </c>
      <c r="E16" s="18">
        <v>695708.2</v>
      </c>
      <c r="F16" s="19">
        <v>694175.3</v>
      </c>
      <c r="G16" s="19">
        <v>688150.4</v>
      </c>
      <c r="H16" s="19">
        <v>692652.8</v>
      </c>
      <c r="I16" s="8">
        <v>690231.6</v>
      </c>
      <c r="J16" s="8">
        <v>691660.4</v>
      </c>
      <c r="K16" s="8">
        <v>689189</v>
      </c>
      <c r="L16" s="8">
        <v>685550.2</v>
      </c>
      <c r="M16" s="8">
        <v>693044.9</v>
      </c>
      <c r="N16" s="8">
        <v>690961.1</v>
      </c>
      <c r="O16" s="8">
        <v>687827.3</v>
      </c>
      <c r="P16" s="8">
        <v>689524.2</v>
      </c>
      <c r="Q16" s="8">
        <v>687828.9</v>
      </c>
      <c r="R16" s="8">
        <v>687657.8</v>
      </c>
      <c r="S16" s="8">
        <v>689541.2</v>
      </c>
      <c r="T16" s="8">
        <v>689113.3</v>
      </c>
      <c r="U16" s="8">
        <v>691419.3</v>
      </c>
      <c r="V16" s="8">
        <v>693616.8</v>
      </c>
      <c r="W16" s="8">
        <v>698665.3</v>
      </c>
      <c r="X16" s="8">
        <v>697503.5</v>
      </c>
      <c r="Y16" s="8">
        <v>692934.4</v>
      </c>
      <c r="Z16" s="8">
        <v>690901.8</v>
      </c>
      <c r="AA16" s="8">
        <v>690740.4</v>
      </c>
      <c r="AB16" s="8">
        <v>691762.4</v>
      </c>
      <c r="AC16" s="8">
        <v>686791.7</v>
      </c>
      <c r="AD16" s="8">
        <v>687062.7</v>
      </c>
      <c r="AE16" s="8">
        <v>689888.8</v>
      </c>
      <c r="AF16" s="8">
        <v>692902.8</v>
      </c>
      <c r="AG16" s="23">
        <f t="shared" si="0"/>
        <v>691220.663333333</v>
      </c>
      <c r="AH16" s="8">
        <f t="shared" si="1"/>
        <v>698665.3</v>
      </c>
      <c r="AI16" s="8">
        <f t="shared" si="2"/>
        <v>685550.2</v>
      </c>
      <c r="AJ16" s="8">
        <f t="shared" si="3"/>
        <v>13115.1000000001</v>
      </c>
      <c r="AK16" s="27">
        <f t="shared" si="4"/>
        <v>0.0191307653327212</v>
      </c>
      <c r="AL16" s="27">
        <f t="shared" si="5"/>
        <v>0.0108593603599949</v>
      </c>
      <c r="AM16" s="27">
        <f t="shared" si="6"/>
        <v>0.00820355008773656</v>
      </c>
    </row>
    <row r="17" ht="18.75" customHeight="true" spans="1:39">
      <c r="A17" s="10" t="s">
        <v>30</v>
      </c>
      <c r="B17" s="11" t="s">
        <v>24</v>
      </c>
      <c r="C17" s="12">
        <v>448267</v>
      </c>
      <c r="D17" s="12">
        <v>449715</v>
      </c>
      <c r="E17" s="18">
        <v>449811.1</v>
      </c>
      <c r="F17" s="19">
        <v>448151.7</v>
      </c>
      <c r="G17" s="19">
        <v>448476.6</v>
      </c>
      <c r="H17" s="19">
        <v>451061.8</v>
      </c>
      <c r="I17" s="8">
        <v>451097.3</v>
      </c>
      <c r="J17" s="8">
        <v>448873.5</v>
      </c>
      <c r="K17" s="8">
        <v>449200.4</v>
      </c>
      <c r="L17" s="8">
        <v>448951.3</v>
      </c>
      <c r="M17" s="8">
        <v>450634.7</v>
      </c>
      <c r="N17" s="8">
        <v>451866.8</v>
      </c>
      <c r="O17" s="8">
        <v>448575.9</v>
      </c>
      <c r="P17" s="8">
        <v>450430.1</v>
      </c>
      <c r="Q17" s="8">
        <v>448239.6</v>
      </c>
      <c r="R17" s="8">
        <v>450653.5</v>
      </c>
      <c r="S17" s="8">
        <v>448735.2</v>
      </c>
      <c r="T17" s="8">
        <v>449519.2</v>
      </c>
      <c r="U17" s="8">
        <v>450623</v>
      </c>
      <c r="V17" s="8">
        <v>451372.1</v>
      </c>
      <c r="W17" s="8">
        <v>451442.6</v>
      </c>
      <c r="X17" s="8">
        <v>451059.3</v>
      </c>
      <c r="Y17" s="8">
        <v>448451.3</v>
      </c>
      <c r="Z17" s="8">
        <v>448898.5</v>
      </c>
      <c r="AA17" s="8">
        <v>450532.3</v>
      </c>
      <c r="AB17" s="8">
        <v>450938.1</v>
      </c>
      <c r="AC17" s="8">
        <v>448088.8</v>
      </c>
      <c r="AD17" s="8">
        <v>450885.8</v>
      </c>
      <c r="AE17" s="8">
        <v>449593.5</v>
      </c>
      <c r="AF17" s="8">
        <v>451146.7</v>
      </c>
      <c r="AG17" s="23">
        <f t="shared" si="0"/>
        <v>449843.09</v>
      </c>
      <c r="AH17" s="8">
        <f t="shared" si="1"/>
        <v>451866.8</v>
      </c>
      <c r="AI17" s="8">
        <f t="shared" si="2"/>
        <v>448088.8</v>
      </c>
      <c r="AJ17" s="8">
        <f t="shared" si="3"/>
        <v>3778</v>
      </c>
      <c r="AK17" s="27">
        <f t="shared" si="4"/>
        <v>0.00843136449739427</v>
      </c>
      <c r="AL17" s="27">
        <f t="shared" si="5"/>
        <v>0.00451631462335136</v>
      </c>
      <c r="AM17" s="27">
        <f t="shared" si="6"/>
        <v>0.00389978203288626</v>
      </c>
    </row>
    <row r="18" ht="18.75" customHeight="true" spans="1:39">
      <c r="A18" s="10" t="s">
        <v>31</v>
      </c>
      <c r="B18" s="11" t="s">
        <v>24</v>
      </c>
      <c r="C18" s="12">
        <v>78592.7</v>
      </c>
      <c r="D18" s="12">
        <v>91680.8</v>
      </c>
      <c r="E18" s="18">
        <v>87703</v>
      </c>
      <c r="F18" s="19">
        <v>69778.8</v>
      </c>
      <c r="G18" s="19">
        <v>114355.1</v>
      </c>
      <c r="H18" s="19">
        <v>80601</v>
      </c>
      <c r="I18" s="8">
        <v>92283.3</v>
      </c>
      <c r="J18" s="8">
        <v>71425</v>
      </c>
      <c r="K18" s="8">
        <v>78231.2</v>
      </c>
      <c r="L18" s="8">
        <v>86034</v>
      </c>
      <c r="M18" s="8">
        <v>66487.9</v>
      </c>
      <c r="N18" s="8">
        <v>87519.8</v>
      </c>
      <c r="O18" s="8">
        <v>80198.9</v>
      </c>
      <c r="P18" s="8">
        <v>87279.3</v>
      </c>
      <c r="Q18" s="8">
        <v>91535.1</v>
      </c>
      <c r="R18" s="8">
        <v>84760</v>
      </c>
      <c r="S18" s="8">
        <v>84412.7</v>
      </c>
      <c r="T18" s="8">
        <v>79700.9</v>
      </c>
      <c r="U18" s="8">
        <v>86814.2</v>
      </c>
      <c r="V18" s="8">
        <v>78912.1</v>
      </c>
      <c r="W18" s="8">
        <v>88069.6</v>
      </c>
      <c r="X18" s="8">
        <v>67180.4</v>
      </c>
      <c r="Y18" s="8">
        <v>72534.2</v>
      </c>
      <c r="Z18" s="8">
        <v>66198.4</v>
      </c>
      <c r="AA18" s="8">
        <v>100638.9</v>
      </c>
      <c r="AB18" s="8">
        <v>80522.4</v>
      </c>
      <c r="AC18" s="8">
        <v>77250.4</v>
      </c>
      <c r="AD18" s="8">
        <v>92683.8</v>
      </c>
      <c r="AE18" s="8">
        <v>80304.5</v>
      </c>
      <c r="AF18" s="8">
        <v>80238.1</v>
      </c>
      <c r="AG18" s="23">
        <f t="shared" si="0"/>
        <v>82797.55</v>
      </c>
      <c r="AH18" s="8">
        <f t="shared" si="1"/>
        <v>114355.1</v>
      </c>
      <c r="AI18" s="8">
        <f t="shared" si="2"/>
        <v>66198.4</v>
      </c>
      <c r="AJ18" s="8">
        <f t="shared" si="3"/>
        <v>48156.7</v>
      </c>
      <c r="AK18" s="27">
        <f t="shared" si="4"/>
        <v>0.727460180306473</v>
      </c>
      <c r="AL18" s="27">
        <f t="shared" si="5"/>
        <v>0.476711672789675</v>
      </c>
      <c r="AM18" s="27">
        <f t="shared" si="6"/>
        <v>0.200478758127505</v>
      </c>
    </row>
    <row r="19" ht="18.75" customHeight="true" spans="1:39">
      <c r="A19" s="10" t="s">
        <v>32</v>
      </c>
      <c r="B19" s="11" t="s">
        <v>24</v>
      </c>
      <c r="C19" s="12">
        <v>3514.5</v>
      </c>
      <c r="D19" s="12">
        <v>3452.5</v>
      </c>
      <c r="E19" s="18">
        <v>3537.3</v>
      </c>
      <c r="F19" s="19">
        <v>3436.7</v>
      </c>
      <c r="G19" s="19">
        <v>3517.6</v>
      </c>
      <c r="H19" s="19">
        <v>3544.1</v>
      </c>
      <c r="I19" s="8">
        <v>3524.2</v>
      </c>
      <c r="J19" s="8">
        <v>3550.4</v>
      </c>
      <c r="K19" s="8">
        <v>3508.6</v>
      </c>
      <c r="L19" s="8">
        <v>3446.1</v>
      </c>
      <c r="M19" s="8">
        <v>3395.5</v>
      </c>
      <c r="N19" s="8">
        <v>3538.3</v>
      </c>
      <c r="O19" s="8">
        <v>3575.2</v>
      </c>
      <c r="P19" s="8">
        <v>3518.7</v>
      </c>
      <c r="Q19" s="8">
        <v>3526</v>
      </c>
      <c r="R19" s="8">
        <v>3573.2</v>
      </c>
      <c r="S19" s="8">
        <v>3590.7</v>
      </c>
      <c r="T19" s="8">
        <v>3519.7</v>
      </c>
      <c r="U19" s="8">
        <v>3485.6</v>
      </c>
      <c r="V19" s="8">
        <v>3546.5</v>
      </c>
      <c r="W19" s="8">
        <v>3461.5</v>
      </c>
      <c r="X19" s="8">
        <v>3430.1</v>
      </c>
      <c r="Y19" s="8">
        <v>3523.2</v>
      </c>
      <c r="Z19" s="8">
        <v>3442.4</v>
      </c>
      <c r="AA19" s="8">
        <v>3450.1</v>
      </c>
      <c r="AB19" s="8">
        <v>3586.7</v>
      </c>
      <c r="AC19" s="8">
        <v>3456.3</v>
      </c>
      <c r="AD19" s="8">
        <v>3584.4</v>
      </c>
      <c r="AE19" s="8">
        <v>3433.4</v>
      </c>
      <c r="AF19" s="8">
        <v>3446.4</v>
      </c>
      <c r="AG19" s="23">
        <f t="shared" si="0"/>
        <v>3503.86333333333</v>
      </c>
      <c r="AH19" s="8">
        <f t="shared" si="1"/>
        <v>3590.7</v>
      </c>
      <c r="AI19" s="8">
        <f t="shared" si="2"/>
        <v>3395.5</v>
      </c>
      <c r="AJ19" s="8">
        <f t="shared" si="3"/>
        <v>195.2</v>
      </c>
      <c r="AK19" s="27">
        <f t="shared" si="4"/>
        <v>0.057487851568252</v>
      </c>
      <c r="AL19" s="27">
        <f t="shared" si="5"/>
        <v>0.0255740440779464</v>
      </c>
      <c r="AM19" s="27">
        <f t="shared" si="6"/>
        <v>0.0309268150679391</v>
      </c>
    </row>
    <row r="20" ht="18.75" customHeight="true" spans="1:39">
      <c r="A20" s="10" t="s">
        <v>33</v>
      </c>
      <c r="B20" s="11" t="s">
        <v>24</v>
      </c>
      <c r="C20" s="12">
        <v>2973.3</v>
      </c>
      <c r="D20" s="12">
        <v>2965.4</v>
      </c>
      <c r="E20" s="18">
        <v>2960.1</v>
      </c>
      <c r="F20" s="19">
        <v>2955.7</v>
      </c>
      <c r="G20" s="19">
        <v>2947.2</v>
      </c>
      <c r="H20" s="19">
        <v>2960.7</v>
      </c>
      <c r="I20" s="8">
        <v>2956.2</v>
      </c>
      <c r="J20" s="8">
        <v>2952.2</v>
      </c>
      <c r="K20" s="8">
        <v>2958.3</v>
      </c>
      <c r="L20" s="8">
        <v>2941</v>
      </c>
      <c r="M20" s="8">
        <v>2944.5</v>
      </c>
      <c r="N20" s="8">
        <v>2959.5</v>
      </c>
      <c r="O20" s="8">
        <v>2945.8</v>
      </c>
      <c r="P20" s="8">
        <v>2951.3</v>
      </c>
      <c r="Q20" s="8">
        <v>2955.4</v>
      </c>
      <c r="R20" s="8">
        <v>2949.7</v>
      </c>
      <c r="S20" s="8">
        <v>2946.9</v>
      </c>
      <c r="T20" s="8">
        <v>2954.7</v>
      </c>
      <c r="U20" s="8">
        <v>2955.8</v>
      </c>
      <c r="V20" s="8">
        <v>2953.5</v>
      </c>
      <c r="W20" s="8">
        <v>2971.8</v>
      </c>
      <c r="X20" s="8">
        <v>2960.3</v>
      </c>
      <c r="Y20" s="8">
        <v>2961.5</v>
      </c>
      <c r="Z20" s="8">
        <v>2957.7</v>
      </c>
      <c r="AA20" s="8">
        <v>2966.9</v>
      </c>
      <c r="AB20" s="8">
        <v>2950</v>
      </c>
      <c r="AC20" s="8">
        <v>2957.7</v>
      </c>
      <c r="AD20" s="8">
        <v>3017.8</v>
      </c>
      <c r="AE20" s="8">
        <v>2962.7</v>
      </c>
      <c r="AF20" s="8">
        <v>2951.7</v>
      </c>
      <c r="AG20" s="23">
        <f t="shared" si="0"/>
        <v>2958.17666666667</v>
      </c>
      <c r="AH20" s="8">
        <f t="shared" si="1"/>
        <v>3017.8</v>
      </c>
      <c r="AI20" s="8">
        <f t="shared" si="2"/>
        <v>2941</v>
      </c>
      <c r="AJ20" s="8">
        <f t="shared" si="3"/>
        <v>76.8000000000002</v>
      </c>
      <c r="AK20" s="27">
        <f t="shared" si="4"/>
        <v>0.0261135668140089</v>
      </c>
      <c r="AL20" s="27">
        <f t="shared" si="5"/>
        <v>0.0202731497223167</v>
      </c>
      <c r="AM20" s="27">
        <f t="shared" si="6"/>
        <v>0.00580650468250152</v>
      </c>
    </row>
    <row r="21" ht="18.75" customHeight="true" spans="1:39">
      <c r="A21" s="10" t="s">
        <v>34</v>
      </c>
      <c r="B21" s="11" t="s">
        <v>24</v>
      </c>
      <c r="C21" s="12">
        <v>948</v>
      </c>
      <c r="D21" s="12">
        <v>946.8</v>
      </c>
      <c r="E21" s="18">
        <v>952.1</v>
      </c>
      <c r="F21" s="19">
        <v>952.1</v>
      </c>
      <c r="G21" s="19">
        <v>939.7</v>
      </c>
      <c r="H21" s="19">
        <v>944.4</v>
      </c>
      <c r="I21" s="8">
        <v>944.1</v>
      </c>
      <c r="J21" s="8">
        <v>951</v>
      </c>
      <c r="K21" s="8">
        <v>946</v>
      </c>
      <c r="L21" s="8">
        <v>942.3</v>
      </c>
      <c r="M21" s="8">
        <v>939.7</v>
      </c>
      <c r="N21" s="8">
        <v>943.4</v>
      </c>
      <c r="O21" s="8">
        <v>940.7</v>
      </c>
      <c r="P21" s="8">
        <v>941.2</v>
      </c>
      <c r="Q21" s="8">
        <v>943.5</v>
      </c>
      <c r="R21" s="8">
        <v>947.6</v>
      </c>
      <c r="S21" s="8">
        <v>941.7</v>
      </c>
      <c r="T21" s="8">
        <v>940.9</v>
      </c>
      <c r="U21" s="8">
        <v>954.1</v>
      </c>
      <c r="V21" s="8">
        <v>944.1</v>
      </c>
      <c r="W21" s="8">
        <v>942.6</v>
      </c>
      <c r="X21" s="8">
        <v>944.8</v>
      </c>
      <c r="Y21" s="8">
        <v>942.1</v>
      </c>
      <c r="Z21" s="8">
        <v>945</v>
      </c>
      <c r="AA21" s="8">
        <v>946.8</v>
      </c>
      <c r="AB21" s="8">
        <v>937.9</v>
      </c>
      <c r="AC21" s="8">
        <v>941.2</v>
      </c>
      <c r="AD21" s="8">
        <v>965.5</v>
      </c>
      <c r="AE21" s="8">
        <v>943.2</v>
      </c>
      <c r="AF21" s="8">
        <v>942.1</v>
      </c>
      <c r="AG21" s="23">
        <f t="shared" si="0"/>
        <v>945.153333333333</v>
      </c>
      <c r="AH21" s="8">
        <f t="shared" si="1"/>
        <v>965.5</v>
      </c>
      <c r="AI21" s="8">
        <f t="shared" si="2"/>
        <v>937.9</v>
      </c>
      <c r="AJ21" s="8">
        <f t="shared" si="3"/>
        <v>27.6</v>
      </c>
      <c r="AK21" s="27">
        <f t="shared" si="4"/>
        <v>0.0294274442904361</v>
      </c>
      <c r="AL21" s="27">
        <f t="shared" si="5"/>
        <v>0.0216938550662829</v>
      </c>
      <c r="AM21" s="27">
        <f t="shared" si="6"/>
        <v>0.00767423980588687</v>
      </c>
    </row>
    <row r="22" ht="18.75" customHeight="true" spans="1:39">
      <c r="A22" s="10" t="s">
        <v>35</v>
      </c>
      <c r="B22" s="11" t="s">
        <v>24</v>
      </c>
      <c r="C22" s="12">
        <v>505403.3</v>
      </c>
      <c r="D22" s="12">
        <v>505239.3</v>
      </c>
      <c r="E22" s="18">
        <v>504492</v>
      </c>
      <c r="F22" s="19">
        <v>505262.6</v>
      </c>
      <c r="G22" s="19">
        <v>504982.7</v>
      </c>
      <c r="H22" s="19">
        <v>506575.6</v>
      </c>
      <c r="I22" s="8">
        <v>504972.7</v>
      </c>
      <c r="J22" s="8">
        <v>504009.8</v>
      </c>
      <c r="K22" s="8">
        <v>506199</v>
      </c>
      <c r="L22" s="8">
        <v>505856</v>
      </c>
      <c r="M22" s="8">
        <v>505340</v>
      </c>
      <c r="N22" s="8">
        <v>505575.4</v>
      </c>
      <c r="O22" s="8">
        <v>504670.2</v>
      </c>
      <c r="P22" s="8">
        <v>505894.7</v>
      </c>
      <c r="Q22" s="8">
        <v>506340.2</v>
      </c>
      <c r="R22" s="8">
        <v>501979.5</v>
      </c>
      <c r="S22" s="8">
        <v>503465.3</v>
      </c>
      <c r="T22" s="8">
        <v>504772.7</v>
      </c>
      <c r="U22" s="8">
        <v>506338.9</v>
      </c>
      <c r="V22" s="8">
        <v>505452.5</v>
      </c>
      <c r="W22" s="8">
        <v>504392.3</v>
      </c>
      <c r="X22" s="8">
        <v>503164</v>
      </c>
      <c r="Y22" s="8">
        <v>506543.5</v>
      </c>
      <c r="Z22" s="8">
        <v>506113.7</v>
      </c>
      <c r="AA22" s="8">
        <v>503864.6</v>
      </c>
      <c r="AB22" s="8">
        <v>505193.3</v>
      </c>
      <c r="AC22" s="8">
        <v>505657.8</v>
      </c>
      <c r="AD22" s="8">
        <v>506766.9</v>
      </c>
      <c r="AE22" s="8">
        <v>504325.6</v>
      </c>
      <c r="AF22" s="8">
        <v>505419</v>
      </c>
      <c r="AG22" s="23">
        <f t="shared" si="0"/>
        <v>505142.103333333</v>
      </c>
      <c r="AH22" s="8">
        <f t="shared" si="1"/>
        <v>506766.9</v>
      </c>
      <c r="AI22" s="8">
        <f t="shared" si="2"/>
        <v>501979.5</v>
      </c>
      <c r="AJ22" s="8">
        <f t="shared" si="3"/>
        <v>4787.40000000002</v>
      </c>
      <c r="AK22" s="27">
        <f t="shared" si="4"/>
        <v>0.00953704284736732</v>
      </c>
      <c r="AL22" s="27">
        <f t="shared" si="5"/>
        <v>0.00323677892556695</v>
      </c>
      <c r="AM22" s="27">
        <f t="shared" si="6"/>
        <v>0.00626081910904673</v>
      </c>
    </row>
    <row r="23" ht="18.75" customHeight="true" spans="1:39">
      <c r="A23" s="13" t="s">
        <v>36</v>
      </c>
      <c r="B23" s="11" t="s">
        <v>24</v>
      </c>
      <c r="C23" s="12">
        <v>462.7</v>
      </c>
      <c r="D23" s="12">
        <v>468.5</v>
      </c>
      <c r="E23" s="20">
        <v>467.5</v>
      </c>
      <c r="F23" s="19">
        <v>457.1</v>
      </c>
      <c r="G23" s="19">
        <v>476.4</v>
      </c>
      <c r="H23" s="19">
        <v>464</v>
      </c>
      <c r="I23" s="8">
        <v>468.9</v>
      </c>
      <c r="J23" s="8">
        <v>459.5</v>
      </c>
      <c r="K23" s="8">
        <v>463</v>
      </c>
      <c r="L23" s="8">
        <v>464.9</v>
      </c>
      <c r="M23" s="8">
        <v>455.2</v>
      </c>
      <c r="N23" s="8">
        <v>466.9</v>
      </c>
      <c r="O23" s="8">
        <v>463.7</v>
      </c>
      <c r="P23" s="8">
        <v>466.2</v>
      </c>
      <c r="Q23" s="8">
        <v>468.3</v>
      </c>
      <c r="R23" s="8">
        <v>466.2</v>
      </c>
      <c r="S23" s="8">
        <v>466</v>
      </c>
      <c r="T23" s="8">
        <v>462.8</v>
      </c>
      <c r="U23" s="8">
        <v>466.1</v>
      </c>
      <c r="V23" s="8">
        <v>463.1</v>
      </c>
      <c r="W23" s="8">
        <v>466.7</v>
      </c>
      <c r="X23" s="8">
        <v>455.7</v>
      </c>
      <c r="Y23" s="8">
        <v>459.9</v>
      </c>
      <c r="Z23" s="8">
        <v>455</v>
      </c>
      <c r="AA23" s="8">
        <v>472.2</v>
      </c>
      <c r="AB23" s="8">
        <v>463.9</v>
      </c>
      <c r="AC23" s="8">
        <v>460.7</v>
      </c>
      <c r="AD23" s="8">
        <v>471.2</v>
      </c>
      <c r="AE23" s="8">
        <v>462.3</v>
      </c>
      <c r="AF23" s="8">
        <v>462.4</v>
      </c>
      <c r="AG23" s="23">
        <f t="shared" si="0"/>
        <v>464.233333333333</v>
      </c>
      <c r="AH23" s="8">
        <f t="shared" si="1"/>
        <v>476.4</v>
      </c>
      <c r="AI23" s="8">
        <f t="shared" si="2"/>
        <v>455</v>
      </c>
      <c r="AJ23" s="8">
        <f t="shared" si="3"/>
        <v>21.4</v>
      </c>
      <c r="AK23" s="27">
        <f t="shared" si="4"/>
        <v>0.047032967032967</v>
      </c>
      <c r="AL23" s="27">
        <f t="shared" si="5"/>
        <v>0.0267399267399265</v>
      </c>
      <c r="AM23" s="27">
        <f t="shared" si="6"/>
        <v>0.0198894234221298</v>
      </c>
    </row>
    <row r="24" ht="18.75" customHeight="true" spans="1:39">
      <c r="A24" s="43" t="s">
        <v>62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 ht="18.75" customHeight="true" spans="1:39">
      <c r="A25" s="14" t="s">
        <v>14</v>
      </c>
      <c r="B25" s="14" t="s">
        <v>15</v>
      </c>
      <c r="C25" s="15">
        <v>1</v>
      </c>
      <c r="D25" s="15">
        <v>2</v>
      </c>
      <c r="E25" s="15">
        <v>3</v>
      </c>
      <c r="F25" s="15">
        <v>4</v>
      </c>
      <c r="G25" s="15">
        <v>5</v>
      </c>
      <c r="H25" s="15">
        <v>6</v>
      </c>
      <c r="I25" s="15">
        <v>7</v>
      </c>
      <c r="J25" s="15">
        <v>8</v>
      </c>
      <c r="K25" s="15">
        <v>9</v>
      </c>
      <c r="L25" s="15">
        <v>10</v>
      </c>
      <c r="M25" s="15">
        <v>11</v>
      </c>
      <c r="N25" s="15">
        <v>12</v>
      </c>
      <c r="O25" s="15">
        <v>13</v>
      </c>
      <c r="P25" s="15">
        <v>14</v>
      </c>
      <c r="Q25" s="15">
        <v>15</v>
      </c>
      <c r="R25" s="15">
        <v>16</v>
      </c>
      <c r="S25" s="15">
        <v>17</v>
      </c>
      <c r="T25" s="15">
        <v>18</v>
      </c>
      <c r="U25" s="15">
        <v>19</v>
      </c>
      <c r="V25" s="15">
        <v>20</v>
      </c>
      <c r="W25" s="15">
        <v>21</v>
      </c>
      <c r="X25" s="15">
        <v>22</v>
      </c>
      <c r="Y25" s="15">
        <v>23</v>
      </c>
      <c r="Z25" s="15">
        <v>24</v>
      </c>
      <c r="AA25" s="15">
        <v>25</v>
      </c>
      <c r="AB25" s="15">
        <v>26</v>
      </c>
      <c r="AC25" s="15">
        <v>27</v>
      </c>
      <c r="AD25" s="15">
        <v>28</v>
      </c>
      <c r="AE25" s="15">
        <v>29</v>
      </c>
      <c r="AF25" s="15">
        <v>30</v>
      </c>
      <c r="AG25" s="24" t="s">
        <v>16</v>
      </c>
      <c r="AH25" s="25" t="s">
        <v>17</v>
      </c>
      <c r="AI25" s="25" t="s">
        <v>18</v>
      </c>
      <c r="AJ25" s="25" t="s">
        <v>19</v>
      </c>
      <c r="AK25" s="28" t="s">
        <v>20</v>
      </c>
      <c r="AL25" s="28" t="s">
        <v>21</v>
      </c>
      <c r="AM25" s="28" t="s">
        <v>22</v>
      </c>
    </row>
    <row r="26" ht="18.75" customHeight="true" spans="1:39">
      <c r="A26" s="10" t="s">
        <v>23</v>
      </c>
      <c r="B26" s="11" t="s">
        <v>24</v>
      </c>
      <c r="C26" s="12">
        <v>32105160.6</v>
      </c>
      <c r="D26" s="12">
        <v>32307953.1</v>
      </c>
      <c r="E26" s="18">
        <v>32313979.5</v>
      </c>
      <c r="F26" s="19">
        <v>32153766</v>
      </c>
      <c r="G26" s="19">
        <v>32245547.3</v>
      </c>
      <c r="H26" s="19">
        <v>32256963.5</v>
      </c>
      <c r="I26" s="8">
        <v>32160879.7</v>
      </c>
      <c r="J26" s="8">
        <v>32166969.3</v>
      </c>
      <c r="K26" s="8">
        <v>31937478.9</v>
      </c>
      <c r="L26" s="8">
        <v>32147641.4</v>
      </c>
      <c r="M26" s="8">
        <v>32244023.9</v>
      </c>
      <c r="N26" s="8">
        <v>32118012.9</v>
      </c>
      <c r="O26" s="8">
        <v>32098500.4</v>
      </c>
      <c r="P26" s="8">
        <v>32259951.9</v>
      </c>
      <c r="Q26" s="8">
        <v>32187579.5</v>
      </c>
      <c r="R26" s="8">
        <v>32240572.3</v>
      </c>
      <c r="S26" s="8">
        <v>32227244.6</v>
      </c>
      <c r="T26" s="8">
        <v>32160075.6</v>
      </c>
      <c r="U26" s="8">
        <v>32205088.5</v>
      </c>
      <c r="V26" s="8">
        <v>32186904.7</v>
      </c>
      <c r="W26" s="8">
        <v>32231204.4</v>
      </c>
      <c r="X26" s="8">
        <v>32264750.4</v>
      </c>
      <c r="Y26" s="8">
        <v>31972455.7</v>
      </c>
      <c r="Z26" s="8">
        <v>32191709.3</v>
      </c>
      <c r="AA26" s="8">
        <v>32115644.9</v>
      </c>
      <c r="AB26" s="8">
        <v>32199032.8</v>
      </c>
      <c r="AC26" s="8">
        <v>32218675</v>
      </c>
      <c r="AD26" s="8">
        <v>32718916.8</v>
      </c>
      <c r="AE26" s="8">
        <v>32166600.3</v>
      </c>
      <c r="AF26" s="8">
        <v>32162040.5</v>
      </c>
      <c r="AG26" s="23">
        <f t="shared" ref="AG26:AG38" si="7">AVERAGE(C26:AF26)</f>
        <v>32198844.1233333</v>
      </c>
      <c r="AH26" s="8">
        <f t="shared" ref="AH26:AH38" si="8">MAX(C26:AF26)</f>
        <v>32718916.8</v>
      </c>
      <c r="AI26" s="8">
        <f t="shared" ref="AI26:AI38" si="9">MIN(C26:AF26)</f>
        <v>31937478.9</v>
      </c>
      <c r="AJ26" s="8">
        <f t="shared" ref="AJ26:AJ38" si="10">AH26-AI26</f>
        <v>781437.900000002</v>
      </c>
      <c r="AK26" s="27">
        <f t="shared" ref="AK26:AK38" si="11">IF(B26="大",(AH26-AI26)/AI26,(AI26-AH26)/AI26)</f>
        <v>0.0244677390612696</v>
      </c>
      <c r="AL26" s="27">
        <f t="shared" ref="AL26:AL38" si="12">(AH26-AG26)/AI26</f>
        <v>0.0162840867400675</v>
      </c>
      <c r="AM26" s="27">
        <f t="shared" ref="AM26:AM38" si="13">(AG26-AI26)/AG26</f>
        <v>0.00811722378394085</v>
      </c>
    </row>
    <row r="27" ht="18.75" customHeight="true" spans="1:39">
      <c r="A27" s="10" t="s">
        <v>25</v>
      </c>
      <c r="B27" s="11" t="s">
        <v>24</v>
      </c>
      <c r="C27" s="12">
        <v>5562.4</v>
      </c>
      <c r="D27" s="12">
        <v>5553.1</v>
      </c>
      <c r="E27" s="18">
        <v>5578</v>
      </c>
      <c r="F27" s="19">
        <v>5550.3</v>
      </c>
      <c r="G27" s="19">
        <v>5584.7</v>
      </c>
      <c r="H27" s="19">
        <v>5584.3</v>
      </c>
      <c r="I27" s="8">
        <v>5555.5</v>
      </c>
      <c r="J27" s="8">
        <v>5553.3</v>
      </c>
      <c r="K27" s="8">
        <v>5548.6</v>
      </c>
      <c r="L27" s="8">
        <v>5550.1</v>
      </c>
      <c r="M27" s="8">
        <v>5539</v>
      </c>
      <c r="N27" s="8">
        <v>5554.3</v>
      </c>
      <c r="O27" s="8">
        <v>5549.9</v>
      </c>
      <c r="P27" s="8">
        <v>5561.4</v>
      </c>
      <c r="Q27" s="8">
        <v>5573.8</v>
      </c>
      <c r="R27" s="8">
        <v>5522.3</v>
      </c>
      <c r="S27" s="8">
        <v>5580.4</v>
      </c>
      <c r="T27" s="8">
        <v>5564.6</v>
      </c>
      <c r="U27" s="8">
        <v>5538.5</v>
      </c>
      <c r="V27" s="8">
        <v>5573.3</v>
      </c>
      <c r="W27" s="8">
        <v>5534.7</v>
      </c>
      <c r="X27" s="8">
        <v>5584.9</v>
      </c>
      <c r="Y27" s="8">
        <v>5542.3</v>
      </c>
      <c r="Z27" s="8">
        <v>5570.3</v>
      </c>
      <c r="AA27" s="8">
        <v>5553.4</v>
      </c>
      <c r="AB27" s="8">
        <v>5564.4</v>
      </c>
      <c r="AC27" s="8">
        <v>5541.8</v>
      </c>
      <c r="AD27" s="8">
        <v>5530.7</v>
      </c>
      <c r="AE27" s="8">
        <v>5568.5</v>
      </c>
      <c r="AF27" s="8">
        <v>5550.6</v>
      </c>
      <c r="AG27" s="23">
        <f t="shared" si="7"/>
        <v>5557.31333333333</v>
      </c>
      <c r="AH27" s="8">
        <f t="shared" si="8"/>
        <v>5584.9</v>
      </c>
      <c r="AI27" s="8">
        <f t="shared" si="9"/>
        <v>5522.3</v>
      </c>
      <c r="AJ27" s="8">
        <f t="shared" si="10"/>
        <v>62.5999999999995</v>
      </c>
      <c r="AK27" s="27">
        <f t="shared" si="11"/>
        <v>0.0113358564366296</v>
      </c>
      <c r="AL27" s="27">
        <f t="shared" si="12"/>
        <v>0.00499550308144544</v>
      </c>
      <c r="AM27" s="27">
        <f t="shared" si="13"/>
        <v>0.00630040655136715</v>
      </c>
    </row>
    <row r="28" ht="18.75" customHeight="true" spans="1:39">
      <c r="A28" s="10" t="s">
        <v>26</v>
      </c>
      <c r="B28" s="11" t="s">
        <v>24</v>
      </c>
      <c r="C28" s="12">
        <v>4832.7</v>
      </c>
      <c r="D28" s="12">
        <v>4823.6</v>
      </c>
      <c r="E28" s="18">
        <v>4816.4</v>
      </c>
      <c r="F28" s="19">
        <v>4788.5</v>
      </c>
      <c r="G28" s="19">
        <v>4814.2</v>
      </c>
      <c r="H28" s="19">
        <v>4812.8</v>
      </c>
      <c r="I28" s="8">
        <v>4808.8</v>
      </c>
      <c r="J28" s="8">
        <v>4802</v>
      </c>
      <c r="K28" s="8">
        <v>4784.8</v>
      </c>
      <c r="L28" s="8">
        <v>4803.6</v>
      </c>
      <c r="M28" s="8">
        <v>4797.1</v>
      </c>
      <c r="N28" s="8">
        <v>4796.3</v>
      </c>
      <c r="O28" s="8">
        <v>4803.6</v>
      </c>
      <c r="P28" s="8">
        <v>4807.7</v>
      </c>
      <c r="Q28" s="8">
        <v>4803.9</v>
      </c>
      <c r="R28" s="8">
        <v>4805.2</v>
      </c>
      <c r="S28" s="8">
        <v>4802</v>
      </c>
      <c r="T28" s="8">
        <v>4804.2</v>
      </c>
      <c r="U28" s="8">
        <v>4874.3</v>
      </c>
      <c r="V28" s="8">
        <v>4786</v>
      </c>
      <c r="W28" s="8">
        <v>4805.3</v>
      </c>
      <c r="X28" s="8">
        <v>4801.7</v>
      </c>
      <c r="Y28" s="8">
        <v>4804.1</v>
      </c>
      <c r="Z28" s="8">
        <v>4800.9</v>
      </c>
      <c r="AA28" s="8">
        <v>4803.6</v>
      </c>
      <c r="AB28" s="8">
        <v>4795.4</v>
      </c>
      <c r="AC28" s="8">
        <v>4806.2</v>
      </c>
      <c r="AD28" s="8">
        <v>4857.2</v>
      </c>
      <c r="AE28" s="8">
        <v>4793.4</v>
      </c>
      <c r="AF28" s="8">
        <v>4807.6</v>
      </c>
      <c r="AG28" s="23">
        <f t="shared" si="7"/>
        <v>4808.10333333333</v>
      </c>
      <c r="AH28" s="8">
        <f t="shared" si="8"/>
        <v>4874.3</v>
      </c>
      <c r="AI28" s="8">
        <f t="shared" si="9"/>
        <v>4784.8</v>
      </c>
      <c r="AJ28" s="8">
        <f t="shared" si="10"/>
        <v>89.5</v>
      </c>
      <c r="AK28" s="27">
        <f t="shared" si="11"/>
        <v>0.0187050660424678</v>
      </c>
      <c r="AL28" s="27">
        <f t="shared" si="12"/>
        <v>0.0138347823663824</v>
      </c>
      <c r="AM28" s="27">
        <f t="shared" si="13"/>
        <v>0.00484667897459219</v>
      </c>
    </row>
    <row r="29" ht="18.75" customHeight="true" spans="1:39">
      <c r="A29" s="10" t="s">
        <v>27</v>
      </c>
      <c r="B29" s="11" t="s">
        <v>24</v>
      </c>
      <c r="C29" s="12">
        <v>252087</v>
      </c>
      <c r="D29" s="12">
        <v>252533</v>
      </c>
      <c r="E29" s="18">
        <v>252215</v>
      </c>
      <c r="F29" s="19">
        <v>251412.3</v>
      </c>
      <c r="G29" s="19">
        <v>251153.9</v>
      </c>
      <c r="H29" s="19">
        <v>250573.5</v>
      </c>
      <c r="I29" s="8">
        <v>251338.3</v>
      </c>
      <c r="J29" s="8">
        <v>250434</v>
      </c>
      <c r="K29" s="8">
        <v>251554.4</v>
      </c>
      <c r="L29" s="8">
        <v>248806.1</v>
      </c>
      <c r="M29" s="8">
        <v>252005.8</v>
      </c>
      <c r="N29" s="8">
        <v>250458.9</v>
      </c>
      <c r="O29" s="8">
        <v>250053.3</v>
      </c>
      <c r="P29" s="8">
        <v>249396</v>
      </c>
      <c r="Q29" s="8">
        <v>251798.6</v>
      </c>
      <c r="R29" s="8">
        <v>249582.5</v>
      </c>
      <c r="S29" s="8">
        <v>249857.7</v>
      </c>
      <c r="T29" s="8">
        <v>250969.8</v>
      </c>
      <c r="U29" s="8">
        <v>250847.4</v>
      </c>
      <c r="V29" s="8">
        <v>249866.2</v>
      </c>
      <c r="W29" s="8">
        <v>249674.9</v>
      </c>
      <c r="X29" s="8">
        <v>249433.1</v>
      </c>
      <c r="Y29" s="8">
        <v>250867</v>
      </c>
      <c r="Z29" s="8">
        <v>249257.8</v>
      </c>
      <c r="AA29" s="8">
        <v>249812.3</v>
      </c>
      <c r="AB29" s="8">
        <v>250538.8</v>
      </c>
      <c r="AC29" s="8">
        <v>250592.9</v>
      </c>
      <c r="AD29" s="8">
        <v>254903.5</v>
      </c>
      <c r="AE29" s="8">
        <v>252230.1</v>
      </c>
      <c r="AF29" s="8">
        <v>251269.5</v>
      </c>
      <c r="AG29" s="23">
        <f t="shared" si="7"/>
        <v>250850.786666667</v>
      </c>
      <c r="AH29" s="8">
        <f t="shared" si="8"/>
        <v>254903.5</v>
      </c>
      <c r="AI29" s="8">
        <f t="shared" si="9"/>
        <v>248806.1</v>
      </c>
      <c r="AJ29" s="8">
        <f t="shared" si="10"/>
        <v>6097.39999999999</v>
      </c>
      <c r="AK29" s="27">
        <f t="shared" si="11"/>
        <v>0.0245066338807609</v>
      </c>
      <c r="AL29" s="27">
        <f t="shared" si="12"/>
        <v>0.0162886413690555</v>
      </c>
      <c r="AM29" s="27">
        <f t="shared" si="13"/>
        <v>0.00815100759234871</v>
      </c>
    </row>
    <row r="30" ht="18.75" customHeight="true" spans="1:39">
      <c r="A30" s="10" t="s">
        <v>28</v>
      </c>
      <c r="B30" s="11" t="s">
        <v>24</v>
      </c>
      <c r="C30" s="12">
        <v>64719.5</v>
      </c>
      <c r="D30" s="12">
        <v>64778</v>
      </c>
      <c r="E30" s="18">
        <v>64762.9</v>
      </c>
      <c r="F30" s="19">
        <v>64516</v>
      </c>
      <c r="G30" s="19">
        <v>64536.5</v>
      </c>
      <c r="H30" s="19">
        <v>64460.5</v>
      </c>
      <c r="I30" s="8">
        <v>64484</v>
      </c>
      <c r="J30" s="8">
        <v>64707.9</v>
      </c>
      <c r="K30" s="8">
        <v>64987.5</v>
      </c>
      <c r="L30" s="8">
        <v>64518.9</v>
      </c>
      <c r="M30" s="8">
        <v>64387</v>
      </c>
      <c r="N30" s="8">
        <v>64374</v>
      </c>
      <c r="O30" s="8">
        <v>64339.9</v>
      </c>
      <c r="P30" s="8">
        <v>64512</v>
      </c>
      <c r="Q30" s="8">
        <v>64447.4</v>
      </c>
      <c r="R30" s="8">
        <v>64305.9</v>
      </c>
      <c r="S30" s="8">
        <v>64679.2</v>
      </c>
      <c r="T30" s="8">
        <v>65422.8</v>
      </c>
      <c r="U30" s="8">
        <v>65014.4</v>
      </c>
      <c r="V30" s="8">
        <v>64498</v>
      </c>
      <c r="W30" s="8">
        <v>65193.2</v>
      </c>
      <c r="X30" s="8">
        <v>64544.5</v>
      </c>
      <c r="Y30" s="8">
        <v>64396.4</v>
      </c>
      <c r="Z30" s="8">
        <v>64465.5</v>
      </c>
      <c r="AA30" s="8">
        <v>64703.1</v>
      </c>
      <c r="AB30" s="8">
        <v>64492</v>
      </c>
      <c r="AC30" s="8">
        <v>64705.5</v>
      </c>
      <c r="AD30" s="8">
        <v>65800.5</v>
      </c>
      <c r="AE30" s="8">
        <v>64782.3</v>
      </c>
      <c r="AF30" s="8">
        <v>64611</v>
      </c>
      <c r="AG30" s="23">
        <f t="shared" si="7"/>
        <v>64671.5433333333</v>
      </c>
      <c r="AH30" s="8">
        <f t="shared" si="8"/>
        <v>65800.5</v>
      </c>
      <c r="AI30" s="8">
        <f t="shared" si="9"/>
        <v>64305.9</v>
      </c>
      <c r="AJ30" s="8">
        <f t="shared" si="10"/>
        <v>1494.6</v>
      </c>
      <c r="AK30" s="27">
        <f t="shared" si="11"/>
        <v>0.0232420353342384</v>
      </c>
      <c r="AL30" s="27">
        <f t="shared" si="12"/>
        <v>0.0175560355529845</v>
      </c>
      <c r="AM30" s="27">
        <f t="shared" si="13"/>
        <v>0.0056538519801316</v>
      </c>
    </row>
    <row r="31" ht="18.75" customHeight="true" spans="1:39">
      <c r="A31" s="10" t="s">
        <v>29</v>
      </c>
      <c r="B31" s="11" t="s">
        <v>24</v>
      </c>
      <c r="C31" s="12">
        <v>899570.5</v>
      </c>
      <c r="D31" s="12">
        <v>896923.9</v>
      </c>
      <c r="E31" s="18">
        <v>893607.4</v>
      </c>
      <c r="F31" s="19">
        <v>893970.3</v>
      </c>
      <c r="G31" s="19">
        <v>884683.6</v>
      </c>
      <c r="H31" s="19">
        <v>883179.4</v>
      </c>
      <c r="I31" s="8">
        <v>893289.2</v>
      </c>
      <c r="J31" s="8">
        <v>893101.6</v>
      </c>
      <c r="K31" s="8">
        <v>898749.1</v>
      </c>
      <c r="L31" s="8">
        <v>884614.4</v>
      </c>
      <c r="M31" s="8">
        <v>884115.7</v>
      </c>
      <c r="N31" s="8">
        <v>891177.3</v>
      </c>
      <c r="O31" s="8">
        <v>891433.4</v>
      </c>
      <c r="P31" s="8">
        <v>883118.2</v>
      </c>
      <c r="Q31" s="8">
        <v>888793.1</v>
      </c>
      <c r="R31" s="8">
        <v>893456.8</v>
      </c>
      <c r="S31" s="8">
        <v>888950.9</v>
      </c>
      <c r="T31" s="8">
        <v>889072.4</v>
      </c>
      <c r="U31" s="8">
        <v>880794.7</v>
      </c>
      <c r="V31" s="8">
        <v>887515.7</v>
      </c>
      <c r="W31" s="8">
        <v>887513.3</v>
      </c>
      <c r="X31" s="8">
        <v>889805.5</v>
      </c>
      <c r="Y31" s="8">
        <v>892400.4</v>
      </c>
      <c r="Z31" s="8">
        <v>885425.9</v>
      </c>
      <c r="AA31" s="8">
        <v>896042.2</v>
      </c>
      <c r="AB31" s="8">
        <v>894741.2</v>
      </c>
      <c r="AC31" s="8">
        <v>892279.7</v>
      </c>
      <c r="AD31" s="8">
        <v>915822.6</v>
      </c>
      <c r="AE31" s="8">
        <v>891565</v>
      </c>
      <c r="AF31" s="8">
        <v>890743.5</v>
      </c>
      <c r="AG31" s="23">
        <f t="shared" si="7"/>
        <v>891215.23</v>
      </c>
      <c r="AH31" s="8">
        <f t="shared" si="8"/>
        <v>915822.6</v>
      </c>
      <c r="AI31" s="8">
        <f t="shared" si="9"/>
        <v>880794.7</v>
      </c>
      <c r="AJ31" s="8">
        <f t="shared" si="10"/>
        <v>35027.9</v>
      </c>
      <c r="AK31" s="27">
        <f t="shared" si="11"/>
        <v>0.0397685181348162</v>
      </c>
      <c r="AL31" s="27">
        <f t="shared" si="12"/>
        <v>0.0279376908148972</v>
      </c>
      <c r="AM31" s="27">
        <f t="shared" si="13"/>
        <v>0.0116924954255998</v>
      </c>
    </row>
    <row r="32" ht="18.75" customHeight="true" spans="1:39">
      <c r="A32" s="10" t="s">
        <v>30</v>
      </c>
      <c r="B32" s="11" t="s">
        <v>24</v>
      </c>
      <c r="C32" s="12">
        <v>1769808.5</v>
      </c>
      <c r="D32" s="12">
        <v>1765783.9</v>
      </c>
      <c r="E32" s="18">
        <v>1761546.4</v>
      </c>
      <c r="F32" s="19">
        <v>1744006.6</v>
      </c>
      <c r="G32" s="19">
        <v>1763190.6</v>
      </c>
      <c r="H32" s="19">
        <v>1757891.9</v>
      </c>
      <c r="I32" s="8">
        <v>1755719.8</v>
      </c>
      <c r="J32" s="8">
        <v>1754230.5</v>
      </c>
      <c r="K32" s="8">
        <v>1753793.1</v>
      </c>
      <c r="L32" s="8">
        <v>1756304</v>
      </c>
      <c r="M32" s="8">
        <v>1756695.6</v>
      </c>
      <c r="N32" s="8">
        <v>1748430</v>
      </c>
      <c r="O32" s="8">
        <v>1759958.3</v>
      </c>
      <c r="P32" s="8">
        <v>1761091.2</v>
      </c>
      <c r="Q32" s="8">
        <v>1758880.6</v>
      </c>
      <c r="R32" s="8">
        <v>1753693.9</v>
      </c>
      <c r="S32" s="8">
        <v>1740888.8</v>
      </c>
      <c r="T32" s="8">
        <v>1761138.2</v>
      </c>
      <c r="U32" s="8">
        <v>1756185.1</v>
      </c>
      <c r="V32" s="8">
        <v>1752046.2</v>
      </c>
      <c r="W32" s="8">
        <v>1748740.6</v>
      </c>
      <c r="X32" s="8">
        <v>1748155.8</v>
      </c>
      <c r="Y32" s="8">
        <v>1745131.8</v>
      </c>
      <c r="Z32" s="8">
        <v>1756500.9</v>
      </c>
      <c r="AA32" s="8">
        <v>1759791.1</v>
      </c>
      <c r="AB32" s="8">
        <v>1740943.1</v>
      </c>
      <c r="AC32" s="8">
        <v>1758352.3</v>
      </c>
      <c r="AD32" s="8">
        <v>1783378.5</v>
      </c>
      <c r="AE32" s="8">
        <v>1758087</v>
      </c>
      <c r="AF32" s="8">
        <v>1757226.6</v>
      </c>
      <c r="AG32" s="23">
        <f t="shared" si="7"/>
        <v>1756253.03</v>
      </c>
      <c r="AH32" s="8">
        <f t="shared" si="8"/>
        <v>1783378.5</v>
      </c>
      <c r="AI32" s="8">
        <f t="shared" si="9"/>
        <v>1740888.8</v>
      </c>
      <c r="AJ32" s="8">
        <f t="shared" si="10"/>
        <v>42489.7</v>
      </c>
      <c r="AK32" s="27">
        <f t="shared" si="11"/>
        <v>0.0244069006590197</v>
      </c>
      <c r="AL32" s="27">
        <f t="shared" si="12"/>
        <v>0.0155813915282814</v>
      </c>
      <c r="AM32" s="27">
        <f t="shared" si="13"/>
        <v>0.00874830092108082</v>
      </c>
    </row>
    <row r="33" ht="18.75" customHeight="true" spans="1:39">
      <c r="A33" s="10" t="s">
        <v>31</v>
      </c>
      <c r="B33" s="11" t="s">
        <v>24</v>
      </c>
      <c r="C33" s="12">
        <v>448567.7</v>
      </c>
      <c r="D33" s="12">
        <v>448823.6</v>
      </c>
      <c r="E33" s="18">
        <v>441817.4</v>
      </c>
      <c r="F33" s="19">
        <v>444745.1</v>
      </c>
      <c r="G33" s="19">
        <v>448148</v>
      </c>
      <c r="H33" s="19">
        <v>447030.3</v>
      </c>
      <c r="I33" s="8">
        <v>444982.5</v>
      </c>
      <c r="J33" s="8">
        <v>445075.6</v>
      </c>
      <c r="K33" s="8">
        <v>446236.3</v>
      </c>
      <c r="L33" s="8">
        <v>440064.8</v>
      </c>
      <c r="M33" s="8">
        <v>442594.9</v>
      </c>
      <c r="N33" s="8">
        <v>445412.1</v>
      </c>
      <c r="O33" s="8">
        <v>447457.5</v>
      </c>
      <c r="P33" s="8">
        <v>441972.3</v>
      </c>
      <c r="Q33" s="8">
        <v>446697.1</v>
      </c>
      <c r="R33" s="8">
        <v>444615.3</v>
      </c>
      <c r="S33" s="8">
        <v>442499.8</v>
      </c>
      <c r="T33" s="8">
        <v>443324.1</v>
      </c>
      <c r="U33" s="8">
        <v>439653.7</v>
      </c>
      <c r="V33" s="8">
        <v>445496.9</v>
      </c>
      <c r="W33" s="8">
        <v>445757.1</v>
      </c>
      <c r="X33" s="8">
        <v>446600.2</v>
      </c>
      <c r="Y33" s="8">
        <v>433995.3</v>
      </c>
      <c r="Z33" s="8">
        <v>438425.8</v>
      </c>
      <c r="AA33" s="8">
        <v>440998.4</v>
      </c>
      <c r="AB33" s="8">
        <v>440901.1</v>
      </c>
      <c r="AC33" s="8">
        <v>447950.8</v>
      </c>
      <c r="AD33" s="8">
        <v>454493.2</v>
      </c>
      <c r="AE33" s="8">
        <v>445512.7</v>
      </c>
      <c r="AF33" s="8">
        <v>447443.3</v>
      </c>
      <c r="AG33" s="23">
        <f t="shared" si="7"/>
        <v>444576.43</v>
      </c>
      <c r="AH33" s="8">
        <f t="shared" si="8"/>
        <v>454493.2</v>
      </c>
      <c r="AI33" s="8">
        <f t="shared" si="9"/>
        <v>433995.3</v>
      </c>
      <c r="AJ33" s="8">
        <f t="shared" si="10"/>
        <v>20497.9</v>
      </c>
      <c r="AK33" s="27">
        <f t="shared" si="11"/>
        <v>0.0472306958162912</v>
      </c>
      <c r="AL33" s="27">
        <f t="shared" si="12"/>
        <v>0.0228499479141827</v>
      </c>
      <c r="AM33" s="27">
        <f t="shared" si="13"/>
        <v>0.0238004745325791</v>
      </c>
    </row>
    <row r="34" ht="18.75" customHeight="true" spans="1:39">
      <c r="A34" s="10" t="s">
        <v>32</v>
      </c>
      <c r="B34" s="11" t="s">
        <v>24</v>
      </c>
      <c r="C34" s="12">
        <v>12384.6</v>
      </c>
      <c r="D34" s="12">
        <v>12379.8</v>
      </c>
      <c r="E34" s="18">
        <v>12262.8</v>
      </c>
      <c r="F34" s="19">
        <v>11377.5</v>
      </c>
      <c r="G34" s="19">
        <v>11944.2</v>
      </c>
      <c r="H34" s="19">
        <v>12035.9</v>
      </c>
      <c r="I34" s="8">
        <v>12025.2</v>
      </c>
      <c r="J34" s="8">
        <v>12484.4</v>
      </c>
      <c r="K34" s="8">
        <v>12387.5</v>
      </c>
      <c r="L34" s="8">
        <v>12074.5</v>
      </c>
      <c r="M34" s="8">
        <v>11947.7</v>
      </c>
      <c r="N34" s="8">
        <v>12188.1</v>
      </c>
      <c r="O34" s="8">
        <v>11040.7</v>
      </c>
      <c r="P34" s="8">
        <v>11642.7</v>
      </c>
      <c r="Q34" s="8">
        <v>12114.8</v>
      </c>
      <c r="R34" s="8">
        <v>12448.5</v>
      </c>
      <c r="S34" s="8">
        <v>11438.6</v>
      </c>
      <c r="T34" s="8">
        <v>12219.7</v>
      </c>
      <c r="U34" s="8">
        <v>11742.1</v>
      </c>
      <c r="V34" s="8">
        <v>12327.6</v>
      </c>
      <c r="W34" s="8">
        <v>12002.3</v>
      </c>
      <c r="X34" s="8">
        <v>11874.3</v>
      </c>
      <c r="Y34" s="8">
        <v>12090.9</v>
      </c>
      <c r="Z34" s="8">
        <v>12295.8</v>
      </c>
      <c r="AA34" s="8">
        <v>12045.6</v>
      </c>
      <c r="AB34" s="8">
        <v>12007.3</v>
      </c>
      <c r="AC34" s="8">
        <v>12419.1</v>
      </c>
      <c r="AD34" s="8">
        <v>12800.2</v>
      </c>
      <c r="AE34" s="8">
        <v>11955.9</v>
      </c>
      <c r="AF34" s="8">
        <v>12251.6</v>
      </c>
      <c r="AG34" s="23">
        <f t="shared" si="7"/>
        <v>12073.6633333333</v>
      </c>
      <c r="AH34" s="8">
        <f t="shared" si="8"/>
        <v>12800.2</v>
      </c>
      <c r="AI34" s="8">
        <f t="shared" si="9"/>
        <v>11040.7</v>
      </c>
      <c r="AJ34" s="8">
        <f t="shared" si="10"/>
        <v>1759.5</v>
      </c>
      <c r="AK34" s="27">
        <f t="shared" si="11"/>
        <v>0.159364895341781</v>
      </c>
      <c r="AL34" s="27">
        <f t="shared" si="12"/>
        <v>0.0658053082383063</v>
      </c>
      <c r="AM34" s="27">
        <f t="shared" si="13"/>
        <v>0.0855550883617481</v>
      </c>
    </row>
    <row r="35" ht="18.75" customHeight="true" spans="1:39">
      <c r="A35" s="10" t="s">
        <v>33</v>
      </c>
      <c r="B35" s="11" t="s">
        <v>24</v>
      </c>
      <c r="C35" s="12">
        <v>7134.4</v>
      </c>
      <c r="D35" s="12">
        <v>7028.5</v>
      </c>
      <c r="E35" s="18">
        <v>7081</v>
      </c>
      <c r="F35" s="19">
        <v>7125</v>
      </c>
      <c r="G35" s="19">
        <v>7048.2</v>
      </c>
      <c r="H35" s="19">
        <v>7069.9</v>
      </c>
      <c r="I35" s="8">
        <v>7060.1</v>
      </c>
      <c r="J35" s="8">
        <v>7028.5</v>
      </c>
      <c r="K35" s="8">
        <v>7082</v>
      </c>
      <c r="L35" s="8">
        <v>7062.2</v>
      </c>
      <c r="M35" s="8">
        <v>7018.8</v>
      </c>
      <c r="N35" s="8">
        <v>7114.3</v>
      </c>
      <c r="O35" s="8">
        <v>7030.7</v>
      </c>
      <c r="P35" s="8">
        <v>7052.2</v>
      </c>
      <c r="Q35" s="8">
        <v>7092</v>
      </c>
      <c r="R35" s="8">
        <v>7051.6</v>
      </c>
      <c r="S35" s="8">
        <v>7067.8</v>
      </c>
      <c r="T35" s="8">
        <v>7024.3</v>
      </c>
      <c r="U35" s="8">
        <v>7084.3</v>
      </c>
      <c r="V35" s="8">
        <v>7052.5</v>
      </c>
      <c r="W35" s="8">
        <v>7083.7</v>
      </c>
      <c r="X35" s="8">
        <v>7047.2</v>
      </c>
      <c r="Y35" s="8">
        <v>7045</v>
      </c>
      <c r="Z35" s="8">
        <v>7046.1</v>
      </c>
      <c r="AA35" s="8">
        <v>7056.4</v>
      </c>
      <c r="AB35" s="8">
        <v>7118.6</v>
      </c>
      <c r="AC35" s="8">
        <v>7122.7</v>
      </c>
      <c r="AD35" s="8">
        <v>7271</v>
      </c>
      <c r="AE35" s="8">
        <v>7118.2</v>
      </c>
      <c r="AF35" s="8">
        <v>6975.1</v>
      </c>
      <c r="AG35" s="23">
        <f t="shared" si="7"/>
        <v>7073.07666666667</v>
      </c>
      <c r="AH35" s="8">
        <f t="shared" si="8"/>
        <v>7271</v>
      </c>
      <c r="AI35" s="8">
        <f t="shared" si="9"/>
        <v>6975.1</v>
      </c>
      <c r="AJ35" s="8">
        <f t="shared" si="10"/>
        <v>295.9</v>
      </c>
      <c r="AK35" s="27">
        <f t="shared" si="11"/>
        <v>0.0424223308626399</v>
      </c>
      <c r="AL35" s="27">
        <f t="shared" si="12"/>
        <v>0.0283756983173475</v>
      </c>
      <c r="AM35" s="27">
        <f t="shared" si="13"/>
        <v>0.0138520577796653</v>
      </c>
    </row>
    <row r="36" ht="18.75" customHeight="true" spans="1:39">
      <c r="A36" s="10" t="s">
        <v>34</v>
      </c>
      <c r="B36" s="11" t="s">
        <v>24</v>
      </c>
      <c r="C36" s="12">
        <v>1149</v>
      </c>
      <c r="D36" s="12">
        <v>1147.8</v>
      </c>
      <c r="E36" s="18">
        <v>1146.7</v>
      </c>
      <c r="F36" s="19">
        <v>1143.4</v>
      </c>
      <c r="G36" s="19">
        <v>1141.1</v>
      </c>
      <c r="H36" s="19">
        <v>1143.3</v>
      </c>
      <c r="I36" s="8">
        <v>1140.6</v>
      </c>
      <c r="J36" s="8">
        <v>1142</v>
      </c>
      <c r="K36" s="8">
        <v>1141.8</v>
      </c>
      <c r="L36" s="8">
        <v>1139.3</v>
      </c>
      <c r="M36" s="8">
        <v>1141.9</v>
      </c>
      <c r="N36" s="8">
        <v>1141.3</v>
      </c>
      <c r="O36" s="8">
        <v>1142.1</v>
      </c>
      <c r="P36" s="8">
        <v>1140.5</v>
      </c>
      <c r="Q36" s="8">
        <v>1139.4</v>
      </c>
      <c r="R36" s="8">
        <v>1141</v>
      </c>
      <c r="S36" s="8">
        <v>1143.1</v>
      </c>
      <c r="T36" s="8">
        <v>1141.5</v>
      </c>
      <c r="U36" s="8">
        <v>1141.8</v>
      </c>
      <c r="V36" s="8">
        <v>1141.6</v>
      </c>
      <c r="W36" s="8">
        <v>1141.5</v>
      </c>
      <c r="X36" s="8">
        <v>1142.7</v>
      </c>
      <c r="Y36" s="8">
        <v>1140.3</v>
      </c>
      <c r="Z36" s="8">
        <v>1141.8</v>
      </c>
      <c r="AA36" s="8">
        <v>1139.2</v>
      </c>
      <c r="AB36" s="8">
        <v>1143</v>
      </c>
      <c r="AC36" s="8">
        <v>1143.3</v>
      </c>
      <c r="AD36" s="8">
        <v>1162.5</v>
      </c>
      <c r="AE36" s="8">
        <v>1142.2</v>
      </c>
      <c r="AF36" s="8">
        <v>1143.3</v>
      </c>
      <c r="AG36" s="23">
        <f t="shared" si="7"/>
        <v>1142.96666666667</v>
      </c>
      <c r="AH36" s="8">
        <f t="shared" si="8"/>
        <v>1162.5</v>
      </c>
      <c r="AI36" s="8">
        <f t="shared" si="9"/>
        <v>1139.2</v>
      </c>
      <c r="AJ36" s="8">
        <f t="shared" si="10"/>
        <v>23.3</v>
      </c>
      <c r="AK36" s="27">
        <f t="shared" si="11"/>
        <v>0.0204529494382022</v>
      </c>
      <c r="AL36" s="27">
        <f t="shared" si="12"/>
        <v>0.0171465355805245</v>
      </c>
      <c r="AM36" s="27">
        <f t="shared" si="13"/>
        <v>0.0032955175129048</v>
      </c>
    </row>
    <row r="37" spans="1:39">
      <c r="A37" s="10" t="s">
        <v>35</v>
      </c>
      <c r="B37" s="11" t="s">
        <v>24</v>
      </c>
      <c r="C37" s="12">
        <v>1739263.9</v>
      </c>
      <c r="D37" s="12">
        <v>1737957.7</v>
      </c>
      <c r="E37" s="18">
        <v>1733812.1</v>
      </c>
      <c r="F37" s="19">
        <v>1734357.7</v>
      </c>
      <c r="G37" s="19">
        <v>1731400.6</v>
      </c>
      <c r="H37" s="19">
        <v>1731259.3</v>
      </c>
      <c r="I37" s="8">
        <v>1733255.1</v>
      </c>
      <c r="J37" s="8">
        <v>1720565.1</v>
      </c>
      <c r="K37" s="8">
        <v>1731176.3</v>
      </c>
      <c r="L37" s="8">
        <v>1718191.9</v>
      </c>
      <c r="M37" s="8">
        <v>1721794.7</v>
      </c>
      <c r="N37" s="8">
        <v>1729308.8</v>
      </c>
      <c r="O37" s="8">
        <v>1730994.8</v>
      </c>
      <c r="P37" s="8">
        <v>1723510.7</v>
      </c>
      <c r="Q37" s="8">
        <v>1720852.5</v>
      </c>
      <c r="R37" s="8">
        <v>1728908.5</v>
      </c>
      <c r="S37" s="8">
        <v>1729989.5</v>
      </c>
      <c r="T37" s="8">
        <v>1724846.3</v>
      </c>
      <c r="U37" s="8">
        <v>1722322</v>
      </c>
      <c r="V37" s="8">
        <v>1729655.2</v>
      </c>
      <c r="W37" s="8">
        <v>1724744.6</v>
      </c>
      <c r="X37" s="8">
        <v>1718167.5</v>
      </c>
      <c r="Y37" s="8">
        <v>1729065.4</v>
      </c>
      <c r="Z37" s="8">
        <v>1727654.4</v>
      </c>
      <c r="AA37" s="8">
        <v>1732288.4</v>
      </c>
      <c r="AB37" s="8">
        <v>1714147.1</v>
      </c>
      <c r="AC37" s="8">
        <v>1720731.8</v>
      </c>
      <c r="AD37" s="8">
        <v>1751274.5</v>
      </c>
      <c r="AE37" s="8">
        <v>1721564</v>
      </c>
      <c r="AF37" s="8">
        <v>1728310</v>
      </c>
      <c r="AG37" s="23">
        <f t="shared" si="7"/>
        <v>1728045.68</v>
      </c>
      <c r="AH37" s="8">
        <f t="shared" si="8"/>
        <v>1751274.5</v>
      </c>
      <c r="AI37" s="8">
        <f t="shared" si="9"/>
        <v>1714147.1</v>
      </c>
      <c r="AJ37" s="8">
        <f t="shared" si="10"/>
        <v>37127.3999999999</v>
      </c>
      <c r="AK37" s="27">
        <f t="shared" si="11"/>
        <v>0.0216594013430935</v>
      </c>
      <c r="AL37" s="27">
        <f t="shared" si="12"/>
        <v>0.0135512407307401</v>
      </c>
      <c r="AM37" s="27">
        <f t="shared" si="13"/>
        <v>0.00804294710542596</v>
      </c>
    </row>
    <row r="38" ht="15.75" spans="1:39">
      <c r="A38" s="13" t="s">
        <v>36</v>
      </c>
      <c r="B38" s="11" t="s">
        <v>24</v>
      </c>
      <c r="C38" s="12">
        <v>1177.1</v>
      </c>
      <c r="D38" s="12">
        <v>1175.5</v>
      </c>
      <c r="E38" s="20">
        <v>1173</v>
      </c>
      <c r="F38" s="19">
        <v>1163.5</v>
      </c>
      <c r="G38" s="19">
        <v>1168.9</v>
      </c>
      <c r="H38" s="19">
        <v>1169.1</v>
      </c>
      <c r="I38" s="8">
        <v>1168.8</v>
      </c>
      <c r="J38" s="8">
        <v>1171.1</v>
      </c>
      <c r="K38" s="8">
        <v>1172.3</v>
      </c>
      <c r="L38" s="8">
        <v>1165.1</v>
      </c>
      <c r="M38" s="8">
        <v>1165.4</v>
      </c>
      <c r="N38" s="8">
        <v>1169.2</v>
      </c>
      <c r="O38" s="8">
        <v>1159.6</v>
      </c>
      <c r="P38" s="8">
        <v>1163.2</v>
      </c>
      <c r="Q38" s="8">
        <v>1169.6</v>
      </c>
      <c r="R38" s="8">
        <v>1170.3</v>
      </c>
      <c r="S38" s="8">
        <v>1162.4</v>
      </c>
      <c r="T38" s="8">
        <v>1170.3</v>
      </c>
      <c r="U38" s="8">
        <v>1165.5</v>
      </c>
      <c r="V38" s="8">
        <v>1169.6</v>
      </c>
      <c r="W38" s="8">
        <v>1167.9</v>
      </c>
      <c r="X38" s="8">
        <v>1166.3</v>
      </c>
      <c r="Y38" s="8">
        <v>1164.5</v>
      </c>
      <c r="Z38" s="8">
        <v>1167.6</v>
      </c>
      <c r="AA38" s="8">
        <v>1167.8</v>
      </c>
      <c r="AB38" s="8">
        <v>1166.7</v>
      </c>
      <c r="AC38" s="8">
        <v>1172.9</v>
      </c>
      <c r="AD38" s="8">
        <v>1192.4</v>
      </c>
      <c r="AE38" s="8">
        <v>1169.3</v>
      </c>
      <c r="AF38" s="8">
        <v>1169.8</v>
      </c>
      <c r="AG38" s="23">
        <f t="shared" si="7"/>
        <v>1169.15666666667</v>
      </c>
      <c r="AH38" s="8">
        <f t="shared" si="8"/>
        <v>1192.4</v>
      </c>
      <c r="AI38" s="8">
        <f t="shared" si="9"/>
        <v>1159.6</v>
      </c>
      <c r="AJ38" s="8">
        <f t="shared" si="10"/>
        <v>32.8000000000002</v>
      </c>
      <c r="AK38" s="27">
        <f t="shared" si="11"/>
        <v>0.0282856157295621</v>
      </c>
      <c r="AL38" s="27">
        <f t="shared" si="12"/>
        <v>0.0200442681384385</v>
      </c>
      <c r="AM38" s="27">
        <f t="shared" si="13"/>
        <v>0.00817398295637611</v>
      </c>
    </row>
  </sheetData>
  <mergeCells count="10">
    <mergeCell ref="A1:E1"/>
    <mergeCell ref="B2:E2"/>
    <mergeCell ref="B3:E3"/>
    <mergeCell ref="B4:E4"/>
    <mergeCell ref="B5:E5"/>
    <mergeCell ref="B6:E6"/>
    <mergeCell ref="B7:E7"/>
    <mergeCell ref="B8:E8"/>
    <mergeCell ref="A9:AM9"/>
    <mergeCell ref="A24:AM24"/>
  </mergeCells>
  <conditionalFormatting sqref="AK1:AK8 AK39:AK1048576">
    <cfRule type="cellIs" dxfId="0" priority="3" operator="greaterThan">
      <formula>0.05</formula>
    </cfRule>
  </conditionalFormatting>
  <conditionalFormatting sqref="AK26:AK38 AK11:AK23">
    <cfRule type="cellIs" dxfId="0" priority="2" operator="greaterThan">
      <formula>0.05</formula>
    </cfRule>
  </conditionalFormatting>
  <conditionalFormatting sqref="AL11:AM23 AL26:AM38">
    <cfRule type="cellIs" dxfId="1" priority="1" operator="greaterThan">
      <formula>0.05</formula>
    </cfRule>
  </conditionalFormatting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8"/>
  <sheetViews>
    <sheetView workbookViewId="0">
      <selection activeCell="A9" sqref="A9:AM9"/>
    </sheetView>
  </sheetViews>
  <sheetFormatPr defaultColWidth="11" defaultRowHeight="12.75"/>
  <cols>
    <col min="1" max="1" width="25.7777777777778" style="1" customWidth="true"/>
    <col min="2" max="2" width="9.44444444444444" style="1" customWidth="true"/>
    <col min="3" max="32" width="13.8888888888889" style="2" customWidth="true"/>
    <col min="33" max="33" width="14.6666666666667" style="2" customWidth="true"/>
    <col min="34" max="36" width="11" style="2" customWidth="true"/>
    <col min="37" max="16383" width="11" style="1" customWidth="true"/>
    <col min="16384" max="16384" width="11" style="1"/>
  </cols>
  <sheetData>
    <row r="1" s="29" customFormat="true" spans="1:36">
      <c r="A1" s="30" t="s">
        <v>63</v>
      </c>
      <c r="B1" s="31"/>
      <c r="C1" s="31"/>
      <c r="D1" s="31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8"/>
      <c r="AI1" s="38"/>
      <c r="AJ1" s="38"/>
    </row>
    <row r="2" s="29" customFormat="true" spans="1:36">
      <c r="A2" s="32" t="s">
        <v>1</v>
      </c>
      <c r="B2" s="33" t="s">
        <v>64</v>
      </c>
      <c r="C2" s="31"/>
      <c r="D2" s="31"/>
      <c r="E2" s="3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8"/>
      <c r="AI2" s="38"/>
      <c r="AJ2" s="38"/>
    </row>
    <row r="3" s="29" customFormat="true" spans="1:36">
      <c r="A3" s="32" t="s">
        <v>3</v>
      </c>
      <c r="B3" s="34"/>
      <c r="C3" s="31"/>
      <c r="D3" s="31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8"/>
      <c r="AH3" s="38"/>
      <c r="AI3" s="38"/>
      <c r="AJ3" s="38"/>
    </row>
    <row r="4" s="29" customFormat="true" spans="1:36">
      <c r="A4" s="32" t="s">
        <v>4</v>
      </c>
      <c r="B4" s="33" t="s">
        <v>65</v>
      </c>
      <c r="C4" s="31"/>
      <c r="D4" s="31"/>
      <c r="E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8"/>
      <c r="AH4" s="38"/>
      <c r="AI4" s="38"/>
      <c r="AJ4" s="38"/>
    </row>
    <row r="5" s="29" customFormat="true" ht="13" customHeight="true" spans="1:36">
      <c r="A5" s="35" t="s">
        <v>6</v>
      </c>
      <c r="B5" s="34"/>
      <c r="C5" s="31"/>
      <c r="D5" s="31"/>
      <c r="E5" s="36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8"/>
      <c r="AH5" s="38"/>
      <c r="AI5" s="38"/>
      <c r="AJ5" s="38"/>
    </row>
    <row r="6" s="29" customFormat="true" spans="1:36">
      <c r="A6" s="32" t="s">
        <v>7</v>
      </c>
      <c r="B6" s="33" t="s">
        <v>66</v>
      </c>
      <c r="C6" s="31"/>
      <c r="D6" s="31"/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8"/>
      <c r="AH6" s="38"/>
      <c r="AI6" s="38"/>
      <c r="AJ6" s="38"/>
    </row>
    <row r="7" s="29" customFormat="true" spans="1:36">
      <c r="A7" s="32" t="s">
        <v>9</v>
      </c>
      <c r="B7" s="33" t="s">
        <v>59</v>
      </c>
      <c r="C7" s="31"/>
      <c r="D7" s="31"/>
      <c r="E7" s="36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8"/>
      <c r="AH7" s="38"/>
      <c r="AI7" s="38"/>
      <c r="AJ7" s="38"/>
    </row>
    <row r="8" s="29" customFormat="true" spans="1:36">
      <c r="A8" s="35" t="s">
        <v>11</v>
      </c>
      <c r="B8" s="33" t="s">
        <v>67</v>
      </c>
      <c r="C8" s="31"/>
      <c r="D8" s="31"/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8"/>
      <c r="AH8" s="38"/>
      <c r="AI8" s="38"/>
      <c r="AJ8" s="38"/>
    </row>
    <row r="9" ht="18.75" customHeight="true" spans="1:39">
      <c r="A9" s="7" t="s">
        <v>68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ht="18.75" customHeight="true" spans="1:39">
      <c r="A10" s="8" t="s">
        <v>14</v>
      </c>
      <c r="B10" s="8" t="s">
        <v>15</v>
      </c>
      <c r="C10" s="9">
        <v>1</v>
      </c>
      <c r="D10" s="9">
        <v>2</v>
      </c>
      <c r="E10" s="9">
        <v>3</v>
      </c>
      <c r="F10" s="9">
        <v>4</v>
      </c>
      <c r="G10" s="9">
        <v>5</v>
      </c>
      <c r="H10" s="9">
        <v>6</v>
      </c>
      <c r="I10" s="9">
        <v>7</v>
      </c>
      <c r="J10" s="9">
        <v>8</v>
      </c>
      <c r="K10" s="9">
        <v>9</v>
      </c>
      <c r="L10" s="9">
        <v>10</v>
      </c>
      <c r="M10" s="9">
        <v>11</v>
      </c>
      <c r="N10" s="9">
        <v>12</v>
      </c>
      <c r="O10" s="9">
        <v>13</v>
      </c>
      <c r="P10" s="9">
        <v>14</v>
      </c>
      <c r="Q10" s="9">
        <v>15</v>
      </c>
      <c r="R10" s="9">
        <v>16</v>
      </c>
      <c r="S10" s="9">
        <v>17</v>
      </c>
      <c r="T10" s="9">
        <v>18</v>
      </c>
      <c r="U10" s="9">
        <v>19</v>
      </c>
      <c r="V10" s="9">
        <v>20</v>
      </c>
      <c r="W10" s="9">
        <v>21</v>
      </c>
      <c r="X10" s="9">
        <v>22</v>
      </c>
      <c r="Y10" s="9">
        <v>23</v>
      </c>
      <c r="Z10" s="9">
        <v>24</v>
      </c>
      <c r="AA10" s="9">
        <v>25</v>
      </c>
      <c r="AB10" s="9">
        <v>26</v>
      </c>
      <c r="AC10" s="9">
        <v>27</v>
      </c>
      <c r="AD10" s="9">
        <v>28</v>
      </c>
      <c r="AE10" s="9">
        <v>29</v>
      </c>
      <c r="AF10" s="9">
        <v>30</v>
      </c>
      <c r="AG10" s="21" t="s">
        <v>16</v>
      </c>
      <c r="AH10" s="22" t="s">
        <v>17</v>
      </c>
      <c r="AI10" s="22" t="s">
        <v>18</v>
      </c>
      <c r="AJ10" s="22" t="s">
        <v>19</v>
      </c>
      <c r="AK10" s="26" t="s">
        <v>20</v>
      </c>
      <c r="AL10" s="26" t="s">
        <v>21</v>
      </c>
      <c r="AM10" s="26" t="s">
        <v>22</v>
      </c>
    </row>
    <row r="11" ht="18.75" customHeight="true" spans="1:39">
      <c r="A11" s="10" t="s">
        <v>23</v>
      </c>
      <c r="B11" s="11" t="s">
        <v>24</v>
      </c>
      <c r="C11" s="12"/>
      <c r="D11" s="12"/>
      <c r="E11" s="18"/>
      <c r="F11" s="19"/>
      <c r="G11" s="19"/>
      <c r="H11" s="19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23" t="e">
        <f t="shared" ref="AG11:AG23" si="0">AVERAGE(C11:AF11)</f>
        <v>#DIV/0!</v>
      </c>
      <c r="AH11" s="8">
        <f t="shared" ref="AH11:AH23" si="1">MAX(C11:AF11)</f>
        <v>0</v>
      </c>
      <c r="AI11" s="8">
        <f t="shared" ref="AI11:AI23" si="2">MIN(C11:AF11)</f>
        <v>0</v>
      </c>
      <c r="AJ11" s="8">
        <f t="shared" ref="AJ11:AJ23" si="3">AH11-AI11</f>
        <v>0</v>
      </c>
      <c r="AK11" s="27" t="e">
        <f t="shared" ref="AK11:AK23" si="4">IF(B11="大",(AH11-AI11)/AI11,(AI11-AH11)/AI11)</f>
        <v>#DIV/0!</v>
      </c>
      <c r="AL11" s="27" t="e">
        <f t="shared" ref="AL11:AL23" si="5">(AH11-AG11)/AI11</f>
        <v>#DIV/0!</v>
      </c>
      <c r="AM11" s="27" t="e">
        <f t="shared" ref="AM11:AM23" si="6">(AG11-AI11)/AG11</f>
        <v>#DIV/0!</v>
      </c>
    </row>
    <row r="12" ht="18.75" customHeight="true" spans="1:39">
      <c r="A12" s="10" t="s">
        <v>25</v>
      </c>
      <c r="B12" s="11" t="s">
        <v>24</v>
      </c>
      <c r="C12" s="12"/>
      <c r="D12" s="12"/>
      <c r="E12" s="18"/>
      <c r="F12" s="19"/>
      <c r="G12" s="19"/>
      <c r="H12" s="1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23" t="e">
        <f t="shared" si="0"/>
        <v>#DIV/0!</v>
      </c>
      <c r="AH12" s="8">
        <f t="shared" si="1"/>
        <v>0</v>
      </c>
      <c r="AI12" s="8">
        <f t="shared" si="2"/>
        <v>0</v>
      </c>
      <c r="AJ12" s="8">
        <f t="shared" si="3"/>
        <v>0</v>
      </c>
      <c r="AK12" s="27" t="e">
        <f t="shared" si="4"/>
        <v>#DIV/0!</v>
      </c>
      <c r="AL12" s="27" t="e">
        <f t="shared" si="5"/>
        <v>#DIV/0!</v>
      </c>
      <c r="AM12" s="27" t="e">
        <f t="shared" si="6"/>
        <v>#DIV/0!</v>
      </c>
    </row>
    <row r="13" ht="18.75" customHeight="true" spans="1:39">
      <c r="A13" s="10" t="s">
        <v>26</v>
      </c>
      <c r="B13" s="11" t="s">
        <v>24</v>
      </c>
      <c r="C13" s="12"/>
      <c r="D13" s="12"/>
      <c r="E13" s="18"/>
      <c r="F13" s="19"/>
      <c r="G13" s="19"/>
      <c r="H13" s="19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23" t="e">
        <f t="shared" si="0"/>
        <v>#DIV/0!</v>
      </c>
      <c r="AH13" s="8">
        <f t="shared" si="1"/>
        <v>0</v>
      </c>
      <c r="AI13" s="8">
        <f t="shared" si="2"/>
        <v>0</v>
      </c>
      <c r="AJ13" s="8">
        <f t="shared" si="3"/>
        <v>0</v>
      </c>
      <c r="AK13" s="27" t="e">
        <f t="shared" si="4"/>
        <v>#DIV/0!</v>
      </c>
      <c r="AL13" s="27" t="e">
        <f t="shared" si="5"/>
        <v>#DIV/0!</v>
      </c>
      <c r="AM13" s="27" t="e">
        <f t="shared" si="6"/>
        <v>#DIV/0!</v>
      </c>
    </row>
    <row r="14" ht="18.75" customHeight="true" spans="1:39">
      <c r="A14" s="10" t="s">
        <v>27</v>
      </c>
      <c r="B14" s="11" t="s">
        <v>24</v>
      </c>
      <c r="C14" s="12"/>
      <c r="D14" s="12"/>
      <c r="E14" s="18"/>
      <c r="F14" s="19"/>
      <c r="G14" s="19"/>
      <c r="H14" s="1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23" t="e">
        <f t="shared" si="0"/>
        <v>#DIV/0!</v>
      </c>
      <c r="AH14" s="8">
        <f t="shared" si="1"/>
        <v>0</v>
      </c>
      <c r="AI14" s="8">
        <f t="shared" si="2"/>
        <v>0</v>
      </c>
      <c r="AJ14" s="8">
        <f t="shared" si="3"/>
        <v>0</v>
      </c>
      <c r="AK14" s="27" t="e">
        <f t="shared" si="4"/>
        <v>#DIV/0!</v>
      </c>
      <c r="AL14" s="27" t="e">
        <f t="shared" si="5"/>
        <v>#DIV/0!</v>
      </c>
      <c r="AM14" s="27" t="e">
        <f t="shared" si="6"/>
        <v>#DIV/0!</v>
      </c>
    </row>
    <row r="15" ht="18.75" customHeight="true" spans="1:39">
      <c r="A15" s="10" t="s">
        <v>28</v>
      </c>
      <c r="B15" s="11" t="s">
        <v>24</v>
      </c>
      <c r="C15" s="12"/>
      <c r="D15" s="12"/>
      <c r="E15" s="18"/>
      <c r="F15" s="19"/>
      <c r="G15" s="19"/>
      <c r="H15" s="1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23" t="e">
        <f t="shared" si="0"/>
        <v>#DIV/0!</v>
      </c>
      <c r="AH15" s="8">
        <f t="shared" si="1"/>
        <v>0</v>
      </c>
      <c r="AI15" s="8">
        <f t="shared" si="2"/>
        <v>0</v>
      </c>
      <c r="AJ15" s="8">
        <f t="shared" si="3"/>
        <v>0</v>
      </c>
      <c r="AK15" s="27" t="e">
        <f t="shared" si="4"/>
        <v>#DIV/0!</v>
      </c>
      <c r="AL15" s="27" t="e">
        <f t="shared" si="5"/>
        <v>#DIV/0!</v>
      </c>
      <c r="AM15" s="27" t="e">
        <f t="shared" si="6"/>
        <v>#DIV/0!</v>
      </c>
    </row>
    <row r="16" ht="18.75" customHeight="true" spans="1:39">
      <c r="A16" s="10" t="s">
        <v>29</v>
      </c>
      <c r="B16" s="11" t="s">
        <v>24</v>
      </c>
      <c r="C16" s="12"/>
      <c r="D16" s="12"/>
      <c r="E16" s="18"/>
      <c r="F16" s="19"/>
      <c r="G16" s="19"/>
      <c r="H16" s="1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23" t="e">
        <f t="shared" si="0"/>
        <v>#DIV/0!</v>
      </c>
      <c r="AH16" s="8">
        <f t="shared" si="1"/>
        <v>0</v>
      </c>
      <c r="AI16" s="8">
        <f t="shared" si="2"/>
        <v>0</v>
      </c>
      <c r="AJ16" s="8">
        <f t="shared" si="3"/>
        <v>0</v>
      </c>
      <c r="AK16" s="27" t="e">
        <f t="shared" si="4"/>
        <v>#DIV/0!</v>
      </c>
      <c r="AL16" s="27" t="e">
        <f t="shared" si="5"/>
        <v>#DIV/0!</v>
      </c>
      <c r="AM16" s="27" t="e">
        <f t="shared" si="6"/>
        <v>#DIV/0!</v>
      </c>
    </row>
    <row r="17" ht="18.75" customHeight="true" spans="1:39">
      <c r="A17" s="10" t="s">
        <v>30</v>
      </c>
      <c r="B17" s="11" t="s">
        <v>24</v>
      </c>
      <c r="C17" s="12"/>
      <c r="D17" s="12"/>
      <c r="E17" s="18"/>
      <c r="F17" s="19"/>
      <c r="G17" s="19"/>
      <c r="H17" s="1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23" t="e">
        <f t="shared" si="0"/>
        <v>#DIV/0!</v>
      </c>
      <c r="AH17" s="8">
        <f t="shared" si="1"/>
        <v>0</v>
      </c>
      <c r="AI17" s="8">
        <f t="shared" si="2"/>
        <v>0</v>
      </c>
      <c r="AJ17" s="8">
        <f t="shared" si="3"/>
        <v>0</v>
      </c>
      <c r="AK17" s="27" t="e">
        <f t="shared" si="4"/>
        <v>#DIV/0!</v>
      </c>
      <c r="AL17" s="27" t="e">
        <f t="shared" si="5"/>
        <v>#DIV/0!</v>
      </c>
      <c r="AM17" s="27" t="e">
        <f t="shared" si="6"/>
        <v>#DIV/0!</v>
      </c>
    </row>
    <row r="18" ht="18.75" customHeight="true" spans="1:39">
      <c r="A18" s="10" t="s">
        <v>31</v>
      </c>
      <c r="B18" s="11" t="s">
        <v>24</v>
      </c>
      <c r="C18" s="12"/>
      <c r="D18" s="12"/>
      <c r="E18" s="18"/>
      <c r="F18" s="19"/>
      <c r="G18" s="19"/>
      <c r="H18" s="1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23" t="e">
        <f t="shared" si="0"/>
        <v>#DIV/0!</v>
      </c>
      <c r="AH18" s="8">
        <f t="shared" si="1"/>
        <v>0</v>
      </c>
      <c r="AI18" s="8">
        <f t="shared" si="2"/>
        <v>0</v>
      </c>
      <c r="AJ18" s="8">
        <f t="shared" si="3"/>
        <v>0</v>
      </c>
      <c r="AK18" s="27" t="e">
        <f t="shared" si="4"/>
        <v>#DIV/0!</v>
      </c>
      <c r="AL18" s="27" t="e">
        <f t="shared" si="5"/>
        <v>#DIV/0!</v>
      </c>
      <c r="AM18" s="27" t="e">
        <f t="shared" si="6"/>
        <v>#DIV/0!</v>
      </c>
    </row>
    <row r="19" ht="18.75" customHeight="true" spans="1:39">
      <c r="A19" s="10" t="s">
        <v>32</v>
      </c>
      <c r="B19" s="11" t="s">
        <v>24</v>
      </c>
      <c r="C19" s="12"/>
      <c r="D19" s="12"/>
      <c r="E19" s="18"/>
      <c r="F19" s="19"/>
      <c r="G19" s="19"/>
      <c r="H19" s="1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23" t="e">
        <f t="shared" si="0"/>
        <v>#DIV/0!</v>
      </c>
      <c r="AH19" s="8">
        <f t="shared" si="1"/>
        <v>0</v>
      </c>
      <c r="AI19" s="8">
        <f t="shared" si="2"/>
        <v>0</v>
      </c>
      <c r="AJ19" s="8">
        <f t="shared" si="3"/>
        <v>0</v>
      </c>
      <c r="AK19" s="27" t="e">
        <f t="shared" si="4"/>
        <v>#DIV/0!</v>
      </c>
      <c r="AL19" s="27" t="e">
        <f t="shared" si="5"/>
        <v>#DIV/0!</v>
      </c>
      <c r="AM19" s="27" t="e">
        <f t="shared" si="6"/>
        <v>#DIV/0!</v>
      </c>
    </row>
    <row r="20" ht="18.75" customHeight="true" spans="1:39">
      <c r="A20" s="10" t="s">
        <v>33</v>
      </c>
      <c r="B20" s="11" t="s">
        <v>24</v>
      </c>
      <c r="C20" s="12"/>
      <c r="D20" s="12"/>
      <c r="E20" s="18"/>
      <c r="F20" s="19"/>
      <c r="G20" s="19"/>
      <c r="H20" s="1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23" t="e">
        <f t="shared" si="0"/>
        <v>#DIV/0!</v>
      </c>
      <c r="AH20" s="8">
        <f t="shared" si="1"/>
        <v>0</v>
      </c>
      <c r="AI20" s="8">
        <f t="shared" si="2"/>
        <v>0</v>
      </c>
      <c r="AJ20" s="8">
        <f t="shared" si="3"/>
        <v>0</v>
      </c>
      <c r="AK20" s="27" t="e">
        <f t="shared" si="4"/>
        <v>#DIV/0!</v>
      </c>
      <c r="AL20" s="27" t="e">
        <f t="shared" si="5"/>
        <v>#DIV/0!</v>
      </c>
      <c r="AM20" s="27" t="e">
        <f t="shared" si="6"/>
        <v>#DIV/0!</v>
      </c>
    </row>
    <row r="21" ht="18.75" customHeight="true" spans="1:39">
      <c r="A21" s="10" t="s">
        <v>34</v>
      </c>
      <c r="B21" s="11" t="s">
        <v>24</v>
      </c>
      <c r="C21" s="12"/>
      <c r="D21" s="12"/>
      <c r="E21" s="18"/>
      <c r="F21" s="19"/>
      <c r="G21" s="19"/>
      <c r="H21" s="1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23" t="e">
        <f t="shared" si="0"/>
        <v>#DIV/0!</v>
      </c>
      <c r="AH21" s="8">
        <f t="shared" si="1"/>
        <v>0</v>
      </c>
      <c r="AI21" s="8">
        <f t="shared" si="2"/>
        <v>0</v>
      </c>
      <c r="AJ21" s="8">
        <f t="shared" si="3"/>
        <v>0</v>
      </c>
      <c r="AK21" s="27" t="e">
        <f t="shared" si="4"/>
        <v>#DIV/0!</v>
      </c>
      <c r="AL21" s="27" t="e">
        <f t="shared" si="5"/>
        <v>#DIV/0!</v>
      </c>
      <c r="AM21" s="27" t="e">
        <f t="shared" si="6"/>
        <v>#DIV/0!</v>
      </c>
    </row>
    <row r="22" ht="18.75" customHeight="true" spans="1:39">
      <c r="A22" s="10" t="s">
        <v>35</v>
      </c>
      <c r="B22" s="11" t="s">
        <v>24</v>
      </c>
      <c r="C22" s="12"/>
      <c r="D22" s="12"/>
      <c r="E22" s="18"/>
      <c r="F22" s="19"/>
      <c r="G22" s="19"/>
      <c r="H22" s="1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23" t="e">
        <f t="shared" si="0"/>
        <v>#DIV/0!</v>
      </c>
      <c r="AH22" s="8">
        <f t="shared" si="1"/>
        <v>0</v>
      </c>
      <c r="AI22" s="8">
        <f t="shared" si="2"/>
        <v>0</v>
      </c>
      <c r="AJ22" s="8">
        <f t="shared" si="3"/>
        <v>0</v>
      </c>
      <c r="AK22" s="27" t="e">
        <f t="shared" si="4"/>
        <v>#DIV/0!</v>
      </c>
      <c r="AL22" s="27" t="e">
        <f t="shared" si="5"/>
        <v>#DIV/0!</v>
      </c>
      <c r="AM22" s="27" t="e">
        <f t="shared" si="6"/>
        <v>#DIV/0!</v>
      </c>
    </row>
    <row r="23" ht="18.75" customHeight="true" spans="1:39">
      <c r="A23" s="13" t="s">
        <v>36</v>
      </c>
      <c r="B23" s="11" t="s">
        <v>24</v>
      </c>
      <c r="C23" s="12"/>
      <c r="D23" s="12"/>
      <c r="E23" s="20"/>
      <c r="F23" s="19"/>
      <c r="G23" s="19"/>
      <c r="H23" s="1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23" t="e">
        <f t="shared" si="0"/>
        <v>#DIV/0!</v>
      </c>
      <c r="AH23" s="8">
        <f t="shared" si="1"/>
        <v>0</v>
      </c>
      <c r="AI23" s="8">
        <f t="shared" si="2"/>
        <v>0</v>
      </c>
      <c r="AJ23" s="8">
        <f t="shared" si="3"/>
        <v>0</v>
      </c>
      <c r="AK23" s="27" t="e">
        <f t="shared" si="4"/>
        <v>#DIV/0!</v>
      </c>
      <c r="AL23" s="27" t="e">
        <f t="shared" si="5"/>
        <v>#DIV/0!</v>
      </c>
      <c r="AM23" s="27" t="e">
        <f t="shared" si="6"/>
        <v>#DIV/0!</v>
      </c>
    </row>
    <row r="24" ht="18.75" customHeight="true" spans="1:39">
      <c r="A24" s="7" t="s">
        <v>69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ht="18.75" customHeight="true" spans="1:39">
      <c r="A25" s="14" t="s">
        <v>14</v>
      </c>
      <c r="B25" s="14" t="s">
        <v>15</v>
      </c>
      <c r="C25" s="15">
        <v>1</v>
      </c>
      <c r="D25" s="15">
        <v>2</v>
      </c>
      <c r="E25" s="15">
        <v>3</v>
      </c>
      <c r="F25" s="15">
        <v>4</v>
      </c>
      <c r="G25" s="15">
        <v>5</v>
      </c>
      <c r="H25" s="15">
        <v>6</v>
      </c>
      <c r="I25" s="15">
        <v>7</v>
      </c>
      <c r="J25" s="15">
        <v>8</v>
      </c>
      <c r="K25" s="15">
        <v>9</v>
      </c>
      <c r="L25" s="15">
        <v>10</v>
      </c>
      <c r="M25" s="15">
        <v>11</v>
      </c>
      <c r="N25" s="15">
        <v>12</v>
      </c>
      <c r="O25" s="15">
        <v>13</v>
      </c>
      <c r="P25" s="15">
        <v>14</v>
      </c>
      <c r="Q25" s="15">
        <v>15</v>
      </c>
      <c r="R25" s="15">
        <v>16</v>
      </c>
      <c r="S25" s="15">
        <v>17</v>
      </c>
      <c r="T25" s="15">
        <v>18</v>
      </c>
      <c r="U25" s="15">
        <v>19</v>
      </c>
      <c r="V25" s="15">
        <v>20</v>
      </c>
      <c r="W25" s="15">
        <v>21</v>
      </c>
      <c r="X25" s="15">
        <v>22</v>
      </c>
      <c r="Y25" s="15">
        <v>23</v>
      </c>
      <c r="Z25" s="15">
        <v>24</v>
      </c>
      <c r="AA25" s="15">
        <v>25</v>
      </c>
      <c r="AB25" s="15">
        <v>26</v>
      </c>
      <c r="AC25" s="15">
        <v>27</v>
      </c>
      <c r="AD25" s="15">
        <v>28</v>
      </c>
      <c r="AE25" s="15">
        <v>29</v>
      </c>
      <c r="AF25" s="15">
        <v>30</v>
      </c>
      <c r="AG25" s="24" t="s">
        <v>16</v>
      </c>
      <c r="AH25" s="25" t="s">
        <v>17</v>
      </c>
      <c r="AI25" s="25" t="s">
        <v>18</v>
      </c>
      <c r="AJ25" s="25" t="s">
        <v>19</v>
      </c>
      <c r="AK25" s="28" t="s">
        <v>20</v>
      </c>
      <c r="AL25" s="28" t="s">
        <v>21</v>
      </c>
      <c r="AM25" s="28" t="s">
        <v>22</v>
      </c>
    </row>
    <row r="26" ht="18.75" customHeight="true" spans="1:39">
      <c r="A26" s="10" t="s">
        <v>23</v>
      </c>
      <c r="B26" s="11" t="s">
        <v>24</v>
      </c>
      <c r="C26" s="12"/>
      <c r="D26" s="12"/>
      <c r="E26" s="18"/>
      <c r="F26" s="19"/>
      <c r="G26" s="19"/>
      <c r="H26" s="1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23" t="e">
        <f t="shared" ref="AG26:AG38" si="7">AVERAGE(C26:AF26)</f>
        <v>#DIV/0!</v>
      </c>
      <c r="AH26" s="8">
        <f t="shared" ref="AH26:AH38" si="8">MAX(C26:AF26)</f>
        <v>0</v>
      </c>
      <c r="AI26" s="8">
        <f t="shared" ref="AI26:AI38" si="9">MIN(C26:AF26)</f>
        <v>0</v>
      </c>
      <c r="AJ26" s="8">
        <f t="shared" ref="AJ26:AJ38" si="10">AH26-AI26</f>
        <v>0</v>
      </c>
      <c r="AK26" s="27" t="e">
        <f t="shared" ref="AK26:AK38" si="11">IF(B26="大",(AH26-AI26)/AI26,(AI26-AH26)/AI26)</f>
        <v>#DIV/0!</v>
      </c>
      <c r="AL26" s="27" t="e">
        <f t="shared" ref="AL26:AL38" si="12">(AH26-AG26)/AI26</f>
        <v>#DIV/0!</v>
      </c>
      <c r="AM26" s="27" t="e">
        <f t="shared" ref="AM26:AM38" si="13">(AG26-AI26)/AG26</f>
        <v>#DIV/0!</v>
      </c>
    </row>
    <row r="27" ht="18.75" customHeight="true" spans="1:39">
      <c r="A27" s="10" t="s">
        <v>25</v>
      </c>
      <c r="B27" s="11" t="s">
        <v>24</v>
      </c>
      <c r="C27" s="12"/>
      <c r="D27" s="12"/>
      <c r="E27" s="18"/>
      <c r="F27" s="19"/>
      <c r="G27" s="19"/>
      <c r="H27" s="1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23" t="e">
        <f t="shared" si="7"/>
        <v>#DIV/0!</v>
      </c>
      <c r="AH27" s="8">
        <f t="shared" si="8"/>
        <v>0</v>
      </c>
      <c r="AI27" s="8">
        <f t="shared" si="9"/>
        <v>0</v>
      </c>
      <c r="AJ27" s="8">
        <f t="shared" si="10"/>
        <v>0</v>
      </c>
      <c r="AK27" s="27" t="e">
        <f t="shared" si="11"/>
        <v>#DIV/0!</v>
      </c>
      <c r="AL27" s="27" t="e">
        <f t="shared" si="12"/>
        <v>#DIV/0!</v>
      </c>
      <c r="AM27" s="27" t="e">
        <f t="shared" si="13"/>
        <v>#DIV/0!</v>
      </c>
    </row>
    <row r="28" ht="18.75" customHeight="true" spans="1:39">
      <c r="A28" s="10" t="s">
        <v>26</v>
      </c>
      <c r="B28" s="11" t="s">
        <v>24</v>
      </c>
      <c r="C28" s="12"/>
      <c r="D28" s="12"/>
      <c r="E28" s="18"/>
      <c r="F28" s="19"/>
      <c r="G28" s="19"/>
      <c r="H28" s="1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23" t="e">
        <f t="shared" si="7"/>
        <v>#DIV/0!</v>
      </c>
      <c r="AH28" s="8">
        <f t="shared" si="8"/>
        <v>0</v>
      </c>
      <c r="AI28" s="8">
        <f t="shared" si="9"/>
        <v>0</v>
      </c>
      <c r="AJ28" s="8">
        <f t="shared" si="10"/>
        <v>0</v>
      </c>
      <c r="AK28" s="27" t="e">
        <f t="shared" si="11"/>
        <v>#DIV/0!</v>
      </c>
      <c r="AL28" s="27" t="e">
        <f t="shared" si="12"/>
        <v>#DIV/0!</v>
      </c>
      <c r="AM28" s="27" t="e">
        <f t="shared" si="13"/>
        <v>#DIV/0!</v>
      </c>
    </row>
    <row r="29" ht="18.75" customHeight="true" spans="1:39">
      <c r="A29" s="10" t="s">
        <v>27</v>
      </c>
      <c r="B29" s="11" t="s">
        <v>24</v>
      </c>
      <c r="C29" s="12"/>
      <c r="D29" s="12"/>
      <c r="E29" s="18"/>
      <c r="F29" s="19"/>
      <c r="G29" s="19"/>
      <c r="H29" s="1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23" t="e">
        <f t="shared" si="7"/>
        <v>#DIV/0!</v>
      </c>
      <c r="AH29" s="8">
        <f t="shared" si="8"/>
        <v>0</v>
      </c>
      <c r="AI29" s="8">
        <f t="shared" si="9"/>
        <v>0</v>
      </c>
      <c r="AJ29" s="8">
        <f t="shared" si="10"/>
        <v>0</v>
      </c>
      <c r="AK29" s="27" t="e">
        <f t="shared" si="11"/>
        <v>#DIV/0!</v>
      </c>
      <c r="AL29" s="27" t="e">
        <f t="shared" si="12"/>
        <v>#DIV/0!</v>
      </c>
      <c r="AM29" s="27" t="e">
        <f t="shared" si="13"/>
        <v>#DIV/0!</v>
      </c>
    </row>
    <row r="30" ht="18.75" customHeight="true" spans="1:39">
      <c r="A30" s="10" t="s">
        <v>28</v>
      </c>
      <c r="B30" s="11" t="s">
        <v>24</v>
      </c>
      <c r="C30" s="12"/>
      <c r="D30" s="12"/>
      <c r="E30" s="18"/>
      <c r="F30" s="19"/>
      <c r="G30" s="19"/>
      <c r="H30" s="1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23" t="e">
        <f t="shared" si="7"/>
        <v>#DIV/0!</v>
      </c>
      <c r="AH30" s="8">
        <f t="shared" si="8"/>
        <v>0</v>
      </c>
      <c r="AI30" s="8">
        <f t="shared" si="9"/>
        <v>0</v>
      </c>
      <c r="AJ30" s="8">
        <f t="shared" si="10"/>
        <v>0</v>
      </c>
      <c r="AK30" s="27" t="e">
        <f t="shared" si="11"/>
        <v>#DIV/0!</v>
      </c>
      <c r="AL30" s="27" t="e">
        <f t="shared" si="12"/>
        <v>#DIV/0!</v>
      </c>
      <c r="AM30" s="27" t="e">
        <f t="shared" si="13"/>
        <v>#DIV/0!</v>
      </c>
    </row>
    <row r="31" ht="18.75" customHeight="true" spans="1:39">
      <c r="A31" s="10" t="s">
        <v>29</v>
      </c>
      <c r="B31" s="11" t="s">
        <v>24</v>
      </c>
      <c r="C31" s="12"/>
      <c r="D31" s="12"/>
      <c r="E31" s="18"/>
      <c r="F31" s="19"/>
      <c r="G31" s="19"/>
      <c r="H31" s="1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23" t="e">
        <f t="shared" si="7"/>
        <v>#DIV/0!</v>
      </c>
      <c r="AH31" s="8">
        <f t="shared" si="8"/>
        <v>0</v>
      </c>
      <c r="AI31" s="8">
        <f t="shared" si="9"/>
        <v>0</v>
      </c>
      <c r="AJ31" s="8">
        <f t="shared" si="10"/>
        <v>0</v>
      </c>
      <c r="AK31" s="27" t="e">
        <f t="shared" si="11"/>
        <v>#DIV/0!</v>
      </c>
      <c r="AL31" s="27" t="e">
        <f t="shared" si="12"/>
        <v>#DIV/0!</v>
      </c>
      <c r="AM31" s="27" t="e">
        <f t="shared" si="13"/>
        <v>#DIV/0!</v>
      </c>
    </row>
    <row r="32" ht="18.75" customHeight="true" spans="1:39">
      <c r="A32" s="10" t="s">
        <v>30</v>
      </c>
      <c r="B32" s="11" t="s">
        <v>24</v>
      </c>
      <c r="C32" s="12"/>
      <c r="D32" s="12"/>
      <c r="E32" s="18"/>
      <c r="F32" s="19"/>
      <c r="G32" s="19"/>
      <c r="H32" s="1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23" t="e">
        <f t="shared" si="7"/>
        <v>#DIV/0!</v>
      </c>
      <c r="AH32" s="8">
        <f t="shared" si="8"/>
        <v>0</v>
      </c>
      <c r="AI32" s="8">
        <f t="shared" si="9"/>
        <v>0</v>
      </c>
      <c r="AJ32" s="8">
        <f t="shared" si="10"/>
        <v>0</v>
      </c>
      <c r="AK32" s="27" t="e">
        <f t="shared" si="11"/>
        <v>#DIV/0!</v>
      </c>
      <c r="AL32" s="27" t="e">
        <f t="shared" si="12"/>
        <v>#DIV/0!</v>
      </c>
      <c r="AM32" s="27" t="e">
        <f t="shared" si="13"/>
        <v>#DIV/0!</v>
      </c>
    </row>
    <row r="33" ht="18.75" customHeight="true" spans="1:39">
      <c r="A33" s="10" t="s">
        <v>31</v>
      </c>
      <c r="B33" s="11" t="s">
        <v>24</v>
      </c>
      <c r="C33" s="12"/>
      <c r="D33" s="12"/>
      <c r="E33" s="18"/>
      <c r="F33" s="19"/>
      <c r="G33" s="19"/>
      <c r="H33" s="1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23" t="e">
        <f t="shared" si="7"/>
        <v>#DIV/0!</v>
      </c>
      <c r="AH33" s="8">
        <f t="shared" si="8"/>
        <v>0</v>
      </c>
      <c r="AI33" s="8">
        <f t="shared" si="9"/>
        <v>0</v>
      </c>
      <c r="AJ33" s="8">
        <f t="shared" si="10"/>
        <v>0</v>
      </c>
      <c r="AK33" s="27" t="e">
        <f t="shared" si="11"/>
        <v>#DIV/0!</v>
      </c>
      <c r="AL33" s="27" t="e">
        <f t="shared" si="12"/>
        <v>#DIV/0!</v>
      </c>
      <c r="AM33" s="27" t="e">
        <f t="shared" si="13"/>
        <v>#DIV/0!</v>
      </c>
    </row>
    <row r="34" ht="18.75" customHeight="true" spans="1:39">
      <c r="A34" s="10" t="s">
        <v>32</v>
      </c>
      <c r="B34" s="11" t="s">
        <v>24</v>
      </c>
      <c r="C34" s="12"/>
      <c r="D34" s="12"/>
      <c r="E34" s="18"/>
      <c r="F34" s="19"/>
      <c r="G34" s="19"/>
      <c r="H34" s="1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23" t="e">
        <f t="shared" si="7"/>
        <v>#DIV/0!</v>
      </c>
      <c r="AH34" s="8">
        <f t="shared" si="8"/>
        <v>0</v>
      </c>
      <c r="AI34" s="8">
        <f t="shared" si="9"/>
        <v>0</v>
      </c>
      <c r="AJ34" s="8">
        <f t="shared" si="10"/>
        <v>0</v>
      </c>
      <c r="AK34" s="27" t="e">
        <f t="shared" si="11"/>
        <v>#DIV/0!</v>
      </c>
      <c r="AL34" s="27" t="e">
        <f t="shared" si="12"/>
        <v>#DIV/0!</v>
      </c>
      <c r="AM34" s="27" t="e">
        <f t="shared" si="13"/>
        <v>#DIV/0!</v>
      </c>
    </row>
    <row r="35" ht="18.75" customHeight="true" spans="1:39">
      <c r="A35" s="10" t="s">
        <v>33</v>
      </c>
      <c r="B35" s="11" t="s">
        <v>24</v>
      </c>
      <c r="C35" s="12"/>
      <c r="D35" s="12"/>
      <c r="E35" s="18"/>
      <c r="F35" s="19"/>
      <c r="G35" s="19"/>
      <c r="H35" s="1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23" t="e">
        <f t="shared" si="7"/>
        <v>#DIV/0!</v>
      </c>
      <c r="AH35" s="8">
        <f t="shared" si="8"/>
        <v>0</v>
      </c>
      <c r="AI35" s="8">
        <f t="shared" si="9"/>
        <v>0</v>
      </c>
      <c r="AJ35" s="8">
        <f t="shared" si="10"/>
        <v>0</v>
      </c>
      <c r="AK35" s="27" t="e">
        <f t="shared" si="11"/>
        <v>#DIV/0!</v>
      </c>
      <c r="AL35" s="27" t="e">
        <f t="shared" si="12"/>
        <v>#DIV/0!</v>
      </c>
      <c r="AM35" s="27" t="e">
        <f t="shared" si="13"/>
        <v>#DIV/0!</v>
      </c>
    </row>
    <row r="36" ht="18.75" customHeight="true" spans="1:39">
      <c r="A36" s="10" t="s">
        <v>34</v>
      </c>
      <c r="B36" s="11" t="s">
        <v>24</v>
      </c>
      <c r="C36" s="12"/>
      <c r="D36" s="12"/>
      <c r="E36" s="18"/>
      <c r="F36" s="19"/>
      <c r="G36" s="19"/>
      <c r="H36" s="1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23" t="e">
        <f t="shared" si="7"/>
        <v>#DIV/0!</v>
      </c>
      <c r="AH36" s="8">
        <f t="shared" si="8"/>
        <v>0</v>
      </c>
      <c r="AI36" s="8">
        <f t="shared" si="9"/>
        <v>0</v>
      </c>
      <c r="AJ36" s="8">
        <f t="shared" si="10"/>
        <v>0</v>
      </c>
      <c r="AK36" s="27" t="e">
        <f t="shared" si="11"/>
        <v>#DIV/0!</v>
      </c>
      <c r="AL36" s="27" t="e">
        <f t="shared" si="12"/>
        <v>#DIV/0!</v>
      </c>
      <c r="AM36" s="27" t="e">
        <f t="shared" si="13"/>
        <v>#DIV/0!</v>
      </c>
    </row>
    <row r="37" spans="1:39">
      <c r="A37" s="10" t="s">
        <v>35</v>
      </c>
      <c r="B37" s="11" t="s">
        <v>24</v>
      </c>
      <c r="C37" s="12"/>
      <c r="D37" s="12"/>
      <c r="E37" s="18"/>
      <c r="F37" s="19"/>
      <c r="G37" s="19"/>
      <c r="H37" s="1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23" t="e">
        <f t="shared" si="7"/>
        <v>#DIV/0!</v>
      </c>
      <c r="AH37" s="8">
        <f t="shared" si="8"/>
        <v>0</v>
      </c>
      <c r="AI37" s="8">
        <f t="shared" si="9"/>
        <v>0</v>
      </c>
      <c r="AJ37" s="8">
        <f t="shared" si="10"/>
        <v>0</v>
      </c>
      <c r="AK37" s="27" t="e">
        <f t="shared" si="11"/>
        <v>#DIV/0!</v>
      </c>
      <c r="AL37" s="27" t="e">
        <f t="shared" si="12"/>
        <v>#DIV/0!</v>
      </c>
      <c r="AM37" s="27" t="e">
        <f t="shared" si="13"/>
        <v>#DIV/0!</v>
      </c>
    </row>
    <row r="38" ht="15.75" spans="1:39">
      <c r="A38" s="13" t="s">
        <v>36</v>
      </c>
      <c r="B38" s="11" t="s">
        <v>24</v>
      </c>
      <c r="C38" s="12"/>
      <c r="D38" s="12"/>
      <c r="E38" s="20"/>
      <c r="F38" s="19"/>
      <c r="G38" s="19"/>
      <c r="H38" s="1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23" t="e">
        <f t="shared" si="7"/>
        <v>#DIV/0!</v>
      </c>
      <c r="AH38" s="8">
        <f t="shared" si="8"/>
        <v>0</v>
      </c>
      <c r="AI38" s="8">
        <f t="shared" si="9"/>
        <v>0</v>
      </c>
      <c r="AJ38" s="8">
        <f t="shared" si="10"/>
        <v>0</v>
      </c>
      <c r="AK38" s="27" t="e">
        <f t="shared" si="11"/>
        <v>#DIV/0!</v>
      </c>
      <c r="AL38" s="27" t="e">
        <f t="shared" si="12"/>
        <v>#DIV/0!</v>
      </c>
      <c r="AM38" s="27" t="e">
        <f t="shared" si="13"/>
        <v>#DIV/0!</v>
      </c>
    </row>
  </sheetData>
  <mergeCells count="10">
    <mergeCell ref="A1:E1"/>
    <mergeCell ref="B2:E2"/>
    <mergeCell ref="B3:E3"/>
    <mergeCell ref="B4:E4"/>
    <mergeCell ref="B5:E5"/>
    <mergeCell ref="B6:E6"/>
    <mergeCell ref="B7:E7"/>
    <mergeCell ref="B8:E8"/>
    <mergeCell ref="A9:AM9"/>
    <mergeCell ref="A24:AM24"/>
  </mergeCells>
  <conditionalFormatting sqref="AK1:AK8 AK39:AK1048576">
    <cfRule type="cellIs" dxfId="0" priority="3" operator="greaterThan">
      <formula>0.05</formula>
    </cfRule>
  </conditionalFormatting>
  <conditionalFormatting sqref="AK26:AK38 AK11:AK23">
    <cfRule type="cellIs" dxfId="0" priority="2" operator="greaterThan">
      <formula>0.05</formula>
    </cfRule>
  </conditionalFormatting>
  <conditionalFormatting sqref="AL11:AM23 AL26:AM38">
    <cfRule type="cellIs" dxfId="1" priority="1" operator="greaterThan">
      <formula>0.05</formula>
    </cfRule>
  </conditionalFormatting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8"/>
  <sheetViews>
    <sheetView topLeftCell="G1" workbookViewId="0">
      <selection activeCell="K6" sqref="K6"/>
    </sheetView>
  </sheetViews>
  <sheetFormatPr defaultColWidth="11" defaultRowHeight="12.75"/>
  <cols>
    <col min="1" max="1" width="25.7777777777778" style="1" customWidth="true"/>
    <col min="2" max="2" width="9.44444444444444" style="1" customWidth="true"/>
    <col min="3" max="32" width="13.8888888888889" style="2" customWidth="true"/>
    <col min="33" max="33" width="14.6666666666667" style="2" customWidth="true"/>
    <col min="34" max="36" width="11" style="2" customWidth="true"/>
    <col min="37" max="37" width="11" style="1" customWidth="true"/>
    <col min="38" max="154" width="11" style="2" customWidth="true"/>
    <col min="155" max="16383" width="11" style="1" customWidth="true"/>
    <col min="16384" max="16384" width="11" style="1"/>
  </cols>
  <sheetData>
    <row r="1" spans="1:32">
      <c r="A1" s="3" t="s">
        <v>70</v>
      </c>
      <c r="B1" s="4"/>
      <c r="C1" s="4"/>
      <c r="D1" s="4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>
      <c r="A2" s="3" t="s">
        <v>1</v>
      </c>
      <c r="B2" s="5" t="s">
        <v>71</v>
      </c>
      <c r="C2" s="4"/>
      <c r="D2" s="4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>
      <c r="A3" s="3" t="s">
        <v>3</v>
      </c>
      <c r="B3" s="6"/>
      <c r="C3" s="4"/>
      <c r="D3" s="4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>
      <c r="A4" s="3" t="s">
        <v>4</v>
      </c>
      <c r="B4" s="5" t="s">
        <v>72</v>
      </c>
      <c r="C4" s="4"/>
      <c r="D4" s="4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ht="13" customHeight="true" spans="1:32">
      <c r="A5" s="3" t="s">
        <v>6</v>
      </c>
      <c r="B5" s="6"/>
      <c r="C5" s="4"/>
      <c r="D5" s="4"/>
      <c r="E5" s="16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>
      <c r="A6" s="3" t="s">
        <v>7</v>
      </c>
      <c r="B6" s="5" t="s">
        <v>73</v>
      </c>
      <c r="C6" s="4"/>
      <c r="D6" s="4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>
      <c r="A7" s="3" t="s">
        <v>9</v>
      </c>
      <c r="B7" s="5" t="s">
        <v>74</v>
      </c>
      <c r="C7" s="4"/>
      <c r="D7" s="4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>
      <c r="A8" s="3" t="s">
        <v>11</v>
      </c>
      <c r="B8" s="5" t="s">
        <v>52</v>
      </c>
      <c r="C8" s="4"/>
      <c r="D8" s="4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ht="18.75" customHeight="true" spans="1:39">
      <c r="A9" s="7" t="s">
        <v>75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ht="18.75" customHeight="true" spans="1:39">
      <c r="A10" s="8" t="s">
        <v>14</v>
      </c>
      <c r="B10" s="8" t="s">
        <v>15</v>
      </c>
      <c r="C10" s="9">
        <v>1</v>
      </c>
      <c r="D10" s="9">
        <v>2</v>
      </c>
      <c r="E10" s="9">
        <v>3</v>
      </c>
      <c r="F10" s="9">
        <v>4</v>
      </c>
      <c r="G10" s="9">
        <v>5</v>
      </c>
      <c r="H10" s="9">
        <v>6</v>
      </c>
      <c r="I10" s="9">
        <v>7</v>
      </c>
      <c r="J10" s="9">
        <v>8</v>
      </c>
      <c r="K10" s="9">
        <v>9</v>
      </c>
      <c r="L10" s="9">
        <v>10</v>
      </c>
      <c r="M10" s="9">
        <v>11</v>
      </c>
      <c r="N10" s="9">
        <v>12</v>
      </c>
      <c r="O10" s="9">
        <v>13</v>
      </c>
      <c r="P10" s="9">
        <v>14</v>
      </c>
      <c r="Q10" s="9">
        <v>15</v>
      </c>
      <c r="R10" s="9">
        <v>16</v>
      </c>
      <c r="S10" s="9">
        <v>17</v>
      </c>
      <c r="T10" s="9">
        <v>18</v>
      </c>
      <c r="U10" s="9">
        <v>19</v>
      </c>
      <c r="V10" s="9">
        <v>20</v>
      </c>
      <c r="W10" s="9">
        <v>21</v>
      </c>
      <c r="X10" s="9">
        <v>22</v>
      </c>
      <c r="Y10" s="9">
        <v>23</v>
      </c>
      <c r="Z10" s="9">
        <v>24</v>
      </c>
      <c r="AA10" s="9">
        <v>25</v>
      </c>
      <c r="AB10" s="9">
        <v>26</v>
      </c>
      <c r="AC10" s="9">
        <v>27</v>
      </c>
      <c r="AD10" s="9">
        <v>28</v>
      </c>
      <c r="AE10" s="9">
        <v>29</v>
      </c>
      <c r="AF10" s="9">
        <v>30</v>
      </c>
      <c r="AG10" s="21" t="s">
        <v>16</v>
      </c>
      <c r="AH10" s="22" t="s">
        <v>17</v>
      </c>
      <c r="AI10" s="22" t="s">
        <v>18</v>
      </c>
      <c r="AJ10" s="22" t="s">
        <v>19</v>
      </c>
      <c r="AK10" s="26" t="s">
        <v>20</v>
      </c>
      <c r="AL10" s="26" t="s">
        <v>21</v>
      </c>
      <c r="AM10" s="26" t="s">
        <v>22</v>
      </c>
    </row>
    <row r="11" ht="18.75" customHeight="true" spans="1:39">
      <c r="A11" s="10" t="s">
        <v>23</v>
      </c>
      <c r="B11" s="11" t="s">
        <v>24</v>
      </c>
      <c r="C11" s="12"/>
      <c r="D11" s="12"/>
      <c r="E11" s="18"/>
      <c r="F11" s="19"/>
      <c r="G11" s="19"/>
      <c r="H11" s="19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23" t="e">
        <f t="shared" ref="AG11:AG23" si="0">AVERAGE(C11:AF11)</f>
        <v>#DIV/0!</v>
      </c>
      <c r="AH11" s="8">
        <f t="shared" ref="AH11:AH23" si="1">MAX(C11:AF11)</f>
        <v>0</v>
      </c>
      <c r="AI11" s="8">
        <f t="shared" ref="AI11:AI23" si="2">MIN(C11:AF11)</f>
        <v>0</v>
      </c>
      <c r="AJ11" s="8">
        <f t="shared" ref="AJ11:AJ23" si="3">AH11-AI11</f>
        <v>0</v>
      </c>
      <c r="AK11" s="27" t="e">
        <f t="shared" ref="AK11:AK23" si="4">IF(B11="大",(AH11-AI11)/AI11,(AI11-AH11)/AI11)</f>
        <v>#DIV/0!</v>
      </c>
      <c r="AL11" s="27" t="e">
        <f t="shared" ref="AL11:AL23" si="5">(AH11-AG11)/AI11</f>
        <v>#DIV/0!</v>
      </c>
      <c r="AM11" s="27" t="e">
        <f t="shared" ref="AM11:AM23" si="6">(AG11-AI11)/AG11</f>
        <v>#DIV/0!</v>
      </c>
    </row>
    <row r="12" ht="18.75" customHeight="true" spans="1:39">
      <c r="A12" s="10" t="s">
        <v>25</v>
      </c>
      <c r="B12" s="11" t="s">
        <v>24</v>
      </c>
      <c r="C12" s="12"/>
      <c r="D12" s="12"/>
      <c r="E12" s="18"/>
      <c r="F12" s="19"/>
      <c r="G12" s="19"/>
      <c r="H12" s="1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23" t="e">
        <f t="shared" si="0"/>
        <v>#DIV/0!</v>
      </c>
      <c r="AH12" s="8">
        <f t="shared" si="1"/>
        <v>0</v>
      </c>
      <c r="AI12" s="8">
        <f t="shared" si="2"/>
        <v>0</v>
      </c>
      <c r="AJ12" s="8">
        <f t="shared" si="3"/>
        <v>0</v>
      </c>
      <c r="AK12" s="27" t="e">
        <f t="shared" si="4"/>
        <v>#DIV/0!</v>
      </c>
      <c r="AL12" s="27" t="e">
        <f t="shared" si="5"/>
        <v>#DIV/0!</v>
      </c>
      <c r="AM12" s="27" t="e">
        <f t="shared" si="6"/>
        <v>#DIV/0!</v>
      </c>
    </row>
    <row r="13" ht="18.75" customHeight="true" spans="1:39">
      <c r="A13" s="10" t="s">
        <v>26</v>
      </c>
      <c r="B13" s="11" t="s">
        <v>24</v>
      </c>
      <c r="C13" s="12"/>
      <c r="D13" s="12"/>
      <c r="E13" s="18"/>
      <c r="F13" s="19"/>
      <c r="G13" s="19"/>
      <c r="H13" s="19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23" t="e">
        <f t="shared" si="0"/>
        <v>#DIV/0!</v>
      </c>
      <c r="AH13" s="8">
        <f t="shared" si="1"/>
        <v>0</v>
      </c>
      <c r="AI13" s="8">
        <f t="shared" si="2"/>
        <v>0</v>
      </c>
      <c r="AJ13" s="8">
        <f t="shared" si="3"/>
        <v>0</v>
      </c>
      <c r="AK13" s="27" t="e">
        <f t="shared" si="4"/>
        <v>#DIV/0!</v>
      </c>
      <c r="AL13" s="27" t="e">
        <f t="shared" si="5"/>
        <v>#DIV/0!</v>
      </c>
      <c r="AM13" s="27" t="e">
        <f t="shared" si="6"/>
        <v>#DIV/0!</v>
      </c>
    </row>
    <row r="14" ht="18.75" customHeight="true" spans="1:39">
      <c r="A14" s="10" t="s">
        <v>27</v>
      </c>
      <c r="B14" s="11" t="s">
        <v>24</v>
      </c>
      <c r="C14" s="12"/>
      <c r="D14" s="12"/>
      <c r="E14" s="18"/>
      <c r="F14" s="19"/>
      <c r="G14" s="19"/>
      <c r="H14" s="1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23" t="e">
        <f t="shared" si="0"/>
        <v>#DIV/0!</v>
      </c>
      <c r="AH14" s="8">
        <f t="shared" si="1"/>
        <v>0</v>
      </c>
      <c r="AI14" s="8">
        <f t="shared" si="2"/>
        <v>0</v>
      </c>
      <c r="AJ14" s="8">
        <f t="shared" si="3"/>
        <v>0</v>
      </c>
      <c r="AK14" s="27" t="e">
        <f t="shared" si="4"/>
        <v>#DIV/0!</v>
      </c>
      <c r="AL14" s="27" t="e">
        <f t="shared" si="5"/>
        <v>#DIV/0!</v>
      </c>
      <c r="AM14" s="27" t="e">
        <f t="shared" si="6"/>
        <v>#DIV/0!</v>
      </c>
    </row>
    <row r="15" ht="18.75" customHeight="true" spans="1:39">
      <c r="A15" s="10" t="s">
        <v>28</v>
      </c>
      <c r="B15" s="11" t="s">
        <v>24</v>
      </c>
      <c r="C15" s="12"/>
      <c r="D15" s="12"/>
      <c r="E15" s="18"/>
      <c r="F15" s="19"/>
      <c r="G15" s="19"/>
      <c r="H15" s="1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23" t="e">
        <f t="shared" si="0"/>
        <v>#DIV/0!</v>
      </c>
      <c r="AH15" s="8">
        <f t="shared" si="1"/>
        <v>0</v>
      </c>
      <c r="AI15" s="8">
        <f t="shared" si="2"/>
        <v>0</v>
      </c>
      <c r="AJ15" s="8">
        <f t="shared" si="3"/>
        <v>0</v>
      </c>
      <c r="AK15" s="27" t="e">
        <f t="shared" si="4"/>
        <v>#DIV/0!</v>
      </c>
      <c r="AL15" s="27" t="e">
        <f t="shared" si="5"/>
        <v>#DIV/0!</v>
      </c>
      <c r="AM15" s="27" t="e">
        <f t="shared" si="6"/>
        <v>#DIV/0!</v>
      </c>
    </row>
    <row r="16" ht="18.75" customHeight="true" spans="1:39">
      <c r="A16" s="10" t="s">
        <v>29</v>
      </c>
      <c r="B16" s="11" t="s">
        <v>24</v>
      </c>
      <c r="C16" s="12"/>
      <c r="D16" s="12"/>
      <c r="E16" s="18"/>
      <c r="F16" s="19"/>
      <c r="G16" s="19"/>
      <c r="H16" s="1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23" t="e">
        <f t="shared" si="0"/>
        <v>#DIV/0!</v>
      </c>
      <c r="AH16" s="8">
        <f t="shared" si="1"/>
        <v>0</v>
      </c>
      <c r="AI16" s="8">
        <f t="shared" si="2"/>
        <v>0</v>
      </c>
      <c r="AJ16" s="8">
        <f t="shared" si="3"/>
        <v>0</v>
      </c>
      <c r="AK16" s="27" t="e">
        <f t="shared" si="4"/>
        <v>#DIV/0!</v>
      </c>
      <c r="AL16" s="27" t="e">
        <f t="shared" si="5"/>
        <v>#DIV/0!</v>
      </c>
      <c r="AM16" s="27" t="e">
        <f t="shared" si="6"/>
        <v>#DIV/0!</v>
      </c>
    </row>
    <row r="17" ht="18.75" customHeight="true" spans="1:39">
      <c r="A17" s="10" t="s">
        <v>30</v>
      </c>
      <c r="B17" s="11" t="s">
        <v>24</v>
      </c>
      <c r="C17" s="12"/>
      <c r="D17" s="12"/>
      <c r="E17" s="18"/>
      <c r="F17" s="19"/>
      <c r="G17" s="19"/>
      <c r="H17" s="1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23" t="e">
        <f t="shared" si="0"/>
        <v>#DIV/0!</v>
      </c>
      <c r="AH17" s="8">
        <f t="shared" si="1"/>
        <v>0</v>
      </c>
      <c r="AI17" s="8">
        <f t="shared" si="2"/>
        <v>0</v>
      </c>
      <c r="AJ17" s="8">
        <f t="shared" si="3"/>
        <v>0</v>
      </c>
      <c r="AK17" s="27" t="e">
        <f t="shared" si="4"/>
        <v>#DIV/0!</v>
      </c>
      <c r="AL17" s="27" t="e">
        <f t="shared" si="5"/>
        <v>#DIV/0!</v>
      </c>
      <c r="AM17" s="27" t="e">
        <f t="shared" si="6"/>
        <v>#DIV/0!</v>
      </c>
    </row>
    <row r="18" ht="18.75" customHeight="true" spans="1:39">
      <c r="A18" s="10" t="s">
        <v>31</v>
      </c>
      <c r="B18" s="11" t="s">
        <v>24</v>
      </c>
      <c r="C18" s="12"/>
      <c r="D18" s="12"/>
      <c r="E18" s="18"/>
      <c r="F18" s="19"/>
      <c r="G18" s="19"/>
      <c r="H18" s="1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23" t="e">
        <f t="shared" si="0"/>
        <v>#DIV/0!</v>
      </c>
      <c r="AH18" s="8">
        <f t="shared" si="1"/>
        <v>0</v>
      </c>
      <c r="AI18" s="8">
        <f t="shared" si="2"/>
        <v>0</v>
      </c>
      <c r="AJ18" s="8">
        <f t="shared" si="3"/>
        <v>0</v>
      </c>
      <c r="AK18" s="27" t="e">
        <f t="shared" si="4"/>
        <v>#DIV/0!</v>
      </c>
      <c r="AL18" s="27" t="e">
        <f t="shared" si="5"/>
        <v>#DIV/0!</v>
      </c>
      <c r="AM18" s="27" t="e">
        <f t="shared" si="6"/>
        <v>#DIV/0!</v>
      </c>
    </row>
    <row r="19" ht="18.75" customHeight="true" spans="1:39">
      <c r="A19" s="10" t="s">
        <v>32</v>
      </c>
      <c r="B19" s="11" t="s">
        <v>24</v>
      </c>
      <c r="C19" s="12"/>
      <c r="D19" s="12"/>
      <c r="E19" s="18"/>
      <c r="F19" s="19"/>
      <c r="G19" s="19"/>
      <c r="H19" s="1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23" t="e">
        <f t="shared" si="0"/>
        <v>#DIV/0!</v>
      </c>
      <c r="AH19" s="8">
        <f t="shared" si="1"/>
        <v>0</v>
      </c>
      <c r="AI19" s="8">
        <f t="shared" si="2"/>
        <v>0</v>
      </c>
      <c r="AJ19" s="8">
        <f t="shared" si="3"/>
        <v>0</v>
      </c>
      <c r="AK19" s="27" t="e">
        <f t="shared" si="4"/>
        <v>#DIV/0!</v>
      </c>
      <c r="AL19" s="27" t="e">
        <f t="shared" si="5"/>
        <v>#DIV/0!</v>
      </c>
      <c r="AM19" s="27" t="e">
        <f t="shared" si="6"/>
        <v>#DIV/0!</v>
      </c>
    </row>
    <row r="20" ht="18.75" customHeight="true" spans="1:39">
      <c r="A20" s="10" t="s">
        <v>33</v>
      </c>
      <c r="B20" s="11" t="s">
        <v>24</v>
      </c>
      <c r="C20" s="12"/>
      <c r="D20" s="12"/>
      <c r="E20" s="18"/>
      <c r="F20" s="19"/>
      <c r="G20" s="19"/>
      <c r="H20" s="1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23" t="e">
        <f t="shared" si="0"/>
        <v>#DIV/0!</v>
      </c>
      <c r="AH20" s="8">
        <f t="shared" si="1"/>
        <v>0</v>
      </c>
      <c r="AI20" s="8">
        <f t="shared" si="2"/>
        <v>0</v>
      </c>
      <c r="AJ20" s="8">
        <f t="shared" si="3"/>
        <v>0</v>
      </c>
      <c r="AK20" s="27" t="e">
        <f t="shared" si="4"/>
        <v>#DIV/0!</v>
      </c>
      <c r="AL20" s="27" t="e">
        <f t="shared" si="5"/>
        <v>#DIV/0!</v>
      </c>
      <c r="AM20" s="27" t="e">
        <f t="shared" si="6"/>
        <v>#DIV/0!</v>
      </c>
    </row>
    <row r="21" ht="18.75" customHeight="true" spans="1:39">
      <c r="A21" s="10" t="s">
        <v>34</v>
      </c>
      <c r="B21" s="11" t="s">
        <v>24</v>
      </c>
      <c r="C21" s="12"/>
      <c r="D21" s="12"/>
      <c r="E21" s="18"/>
      <c r="F21" s="19"/>
      <c r="G21" s="19"/>
      <c r="H21" s="1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23" t="e">
        <f t="shared" si="0"/>
        <v>#DIV/0!</v>
      </c>
      <c r="AH21" s="8">
        <f t="shared" si="1"/>
        <v>0</v>
      </c>
      <c r="AI21" s="8">
        <f t="shared" si="2"/>
        <v>0</v>
      </c>
      <c r="AJ21" s="8">
        <f t="shared" si="3"/>
        <v>0</v>
      </c>
      <c r="AK21" s="27" t="e">
        <f t="shared" si="4"/>
        <v>#DIV/0!</v>
      </c>
      <c r="AL21" s="27" t="e">
        <f t="shared" si="5"/>
        <v>#DIV/0!</v>
      </c>
      <c r="AM21" s="27" t="e">
        <f t="shared" si="6"/>
        <v>#DIV/0!</v>
      </c>
    </row>
    <row r="22" ht="18.75" customHeight="true" spans="1:39">
      <c r="A22" s="10" t="s">
        <v>35</v>
      </c>
      <c r="B22" s="11" t="s">
        <v>24</v>
      </c>
      <c r="C22" s="12"/>
      <c r="D22" s="12"/>
      <c r="E22" s="18"/>
      <c r="F22" s="19"/>
      <c r="G22" s="19"/>
      <c r="H22" s="1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23" t="e">
        <f t="shared" si="0"/>
        <v>#DIV/0!</v>
      </c>
      <c r="AH22" s="8">
        <f t="shared" si="1"/>
        <v>0</v>
      </c>
      <c r="AI22" s="8">
        <f t="shared" si="2"/>
        <v>0</v>
      </c>
      <c r="AJ22" s="8">
        <f t="shared" si="3"/>
        <v>0</v>
      </c>
      <c r="AK22" s="27" t="e">
        <f t="shared" si="4"/>
        <v>#DIV/0!</v>
      </c>
      <c r="AL22" s="27" t="e">
        <f t="shared" si="5"/>
        <v>#DIV/0!</v>
      </c>
      <c r="AM22" s="27" t="e">
        <f t="shared" si="6"/>
        <v>#DIV/0!</v>
      </c>
    </row>
    <row r="23" ht="18.75" customHeight="true" spans="1:39">
      <c r="A23" s="13" t="s">
        <v>36</v>
      </c>
      <c r="B23" s="11" t="s">
        <v>24</v>
      </c>
      <c r="C23" s="12"/>
      <c r="D23" s="12"/>
      <c r="E23" s="20"/>
      <c r="F23" s="19"/>
      <c r="G23" s="19"/>
      <c r="H23" s="1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23" t="e">
        <f t="shared" si="0"/>
        <v>#DIV/0!</v>
      </c>
      <c r="AH23" s="8">
        <f t="shared" si="1"/>
        <v>0</v>
      </c>
      <c r="AI23" s="8">
        <f t="shared" si="2"/>
        <v>0</v>
      </c>
      <c r="AJ23" s="8">
        <f t="shared" si="3"/>
        <v>0</v>
      </c>
      <c r="AK23" s="27" t="e">
        <f t="shared" si="4"/>
        <v>#DIV/0!</v>
      </c>
      <c r="AL23" s="27" t="e">
        <f t="shared" si="5"/>
        <v>#DIV/0!</v>
      </c>
      <c r="AM23" s="27" t="e">
        <f t="shared" si="6"/>
        <v>#DIV/0!</v>
      </c>
    </row>
    <row r="24" ht="18.75" customHeight="true" spans="1:39">
      <c r="A24" s="7" t="s">
        <v>76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ht="18.75" customHeight="true" spans="1:39">
      <c r="A25" s="14" t="s">
        <v>14</v>
      </c>
      <c r="B25" s="14" t="s">
        <v>15</v>
      </c>
      <c r="C25" s="15">
        <v>1</v>
      </c>
      <c r="D25" s="15">
        <v>2</v>
      </c>
      <c r="E25" s="15">
        <v>3</v>
      </c>
      <c r="F25" s="15">
        <v>4</v>
      </c>
      <c r="G25" s="15">
        <v>5</v>
      </c>
      <c r="H25" s="15">
        <v>6</v>
      </c>
      <c r="I25" s="15">
        <v>7</v>
      </c>
      <c r="J25" s="15">
        <v>8</v>
      </c>
      <c r="K25" s="15">
        <v>9</v>
      </c>
      <c r="L25" s="15">
        <v>10</v>
      </c>
      <c r="M25" s="15">
        <v>11</v>
      </c>
      <c r="N25" s="15">
        <v>12</v>
      </c>
      <c r="O25" s="15">
        <v>13</v>
      </c>
      <c r="P25" s="15">
        <v>14</v>
      </c>
      <c r="Q25" s="15">
        <v>15</v>
      </c>
      <c r="R25" s="15">
        <v>16</v>
      </c>
      <c r="S25" s="15">
        <v>17</v>
      </c>
      <c r="T25" s="15">
        <v>18</v>
      </c>
      <c r="U25" s="15">
        <v>19</v>
      </c>
      <c r="V25" s="15">
        <v>20</v>
      </c>
      <c r="W25" s="15">
        <v>21</v>
      </c>
      <c r="X25" s="15">
        <v>22</v>
      </c>
      <c r="Y25" s="15">
        <v>23</v>
      </c>
      <c r="Z25" s="15">
        <v>24</v>
      </c>
      <c r="AA25" s="15">
        <v>25</v>
      </c>
      <c r="AB25" s="15">
        <v>26</v>
      </c>
      <c r="AC25" s="15">
        <v>27</v>
      </c>
      <c r="AD25" s="15">
        <v>28</v>
      </c>
      <c r="AE25" s="15">
        <v>29</v>
      </c>
      <c r="AF25" s="15">
        <v>30</v>
      </c>
      <c r="AG25" s="24" t="s">
        <v>16</v>
      </c>
      <c r="AH25" s="25" t="s">
        <v>17</v>
      </c>
      <c r="AI25" s="25" t="s">
        <v>18</v>
      </c>
      <c r="AJ25" s="25" t="s">
        <v>19</v>
      </c>
      <c r="AK25" s="28" t="s">
        <v>20</v>
      </c>
      <c r="AL25" s="28" t="s">
        <v>21</v>
      </c>
      <c r="AM25" s="28" t="s">
        <v>22</v>
      </c>
    </row>
    <row r="26" ht="18.75" customHeight="true" spans="1:39">
      <c r="A26" s="10" t="s">
        <v>23</v>
      </c>
      <c r="B26" s="11" t="s">
        <v>24</v>
      </c>
      <c r="C26" s="12"/>
      <c r="D26" s="12"/>
      <c r="E26" s="18"/>
      <c r="F26" s="19"/>
      <c r="G26" s="19"/>
      <c r="H26" s="1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23" t="e">
        <f t="shared" ref="AG26:AG38" si="7">AVERAGE(C26:AF26)</f>
        <v>#DIV/0!</v>
      </c>
      <c r="AH26" s="8">
        <f t="shared" ref="AH26:AH38" si="8">MAX(C26:AF26)</f>
        <v>0</v>
      </c>
      <c r="AI26" s="8">
        <f t="shared" ref="AI26:AI38" si="9">MIN(C26:AF26)</f>
        <v>0</v>
      </c>
      <c r="AJ26" s="8">
        <f t="shared" ref="AJ26:AJ38" si="10">AH26-AI26</f>
        <v>0</v>
      </c>
      <c r="AK26" s="27" t="e">
        <f t="shared" ref="AK26:AK38" si="11">IF(B26="大",(AH26-AI26)/AI26,(AI26-AH26)/AI26)</f>
        <v>#DIV/0!</v>
      </c>
      <c r="AL26" s="27" t="e">
        <f t="shared" ref="AL26:AL38" si="12">(AH26-AG26)/AI26</f>
        <v>#DIV/0!</v>
      </c>
      <c r="AM26" s="27" t="e">
        <f t="shared" ref="AM26:AM38" si="13">(AG26-AI26)/AG26</f>
        <v>#DIV/0!</v>
      </c>
    </row>
    <row r="27" ht="18.75" customHeight="true" spans="1:39">
      <c r="A27" s="10" t="s">
        <v>25</v>
      </c>
      <c r="B27" s="11" t="s">
        <v>24</v>
      </c>
      <c r="C27" s="12"/>
      <c r="D27" s="12"/>
      <c r="E27" s="18"/>
      <c r="F27" s="19"/>
      <c r="G27" s="19"/>
      <c r="H27" s="1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23" t="e">
        <f t="shared" si="7"/>
        <v>#DIV/0!</v>
      </c>
      <c r="AH27" s="8">
        <f t="shared" si="8"/>
        <v>0</v>
      </c>
      <c r="AI27" s="8">
        <f t="shared" si="9"/>
        <v>0</v>
      </c>
      <c r="AJ27" s="8">
        <f t="shared" si="10"/>
        <v>0</v>
      </c>
      <c r="AK27" s="27" t="e">
        <f t="shared" si="11"/>
        <v>#DIV/0!</v>
      </c>
      <c r="AL27" s="27" t="e">
        <f t="shared" si="12"/>
        <v>#DIV/0!</v>
      </c>
      <c r="AM27" s="27" t="e">
        <f t="shared" si="13"/>
        <v>#DIV/0!</v>
      </c>
    </row>
    <row r="28" ht="18.75" customHeight="true" spans="1:39">
      <c r="A28" s="10" t="s">
        <v>26</v>
      </c>
      <c r="B28" s="11" t="s">
        <v>24</v>
      </c>
      <c r="C28" s="12"/>
      <c r="D28" s="12"/>
      <c r="E28" s="18"/>
      <c r="F28" s="19"/>
      <c r="G28" s="19"/>
      <c r="H28" s="1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23" t="e">
        <f t="shared" si="7"/>
        <v>#DIV/0!</v>
      </c>
      <c r="AH28" s="8">
        <f t="shared" si="8"/>
        <v>0</v>
      </c>
      <c r="AI28" s="8">
        <f t="shared" si="9"/>
        <v>0</v>
      </c>
      <c r="AJ28" s="8">
        <f t="shared" si="10"/>
        <v>0</v>
      </c>
      <c r="AK28" s="27" t="e">
        <f t="shared" si="11"/>
        <v>#DIV/0!</v>
      </c>
      <c r="AL28" s="27" t="e">
        <f t="shared" si="12"/>
        <v>#DIV/0!</v>
      </c>
      <c r="AM28" s="27" t="e">
        <f t="shared" si="13"/>
        <v>#DIV/0!</v>
      </c>
    </row>
    <row r="29" ht="18.75" customHeight="true" spans="1:39">
      <c r="A29" s="10" t="s">
        <v>27</v>
      </c>
      <c r="B29" s="11" t="s">
        <v>24</v>
      </c>
      <c r="C29" s="12"/>
      <c r="D29" s="12"/>
      <c r="E29" s="18"/>
      <c r="F29" s="19"/>
      <c r="G29" s="19"/>
      <c r="H29" s="1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23" t="e">
        <f t="shared" si="7"/>
        <v>#DIV/0!</v>
      </c>
      <c r="AH29" s="8">
        <f t="shared" si="8"/>
        <v>0</v>
      </c>
      <c r="AI29" s="8">
        <f t="shared" si="9"/>
        <v>0</v>
      </c>
      <c r="AJ29" s="8">
        <f t="shared" si="10"/>
        <v>0</v>
      </c>
      <c r="AK29" s="27" t="e">
        <f t="shared" si="11"/>
        <v>#DIV/0!</v>
      </c>
      <c r="AL29" s="27" t="e">
        <f t="shared" si="12"/>
        <v>#DIV/0!</v>
      </c>
      <c r="AM29" s="27" t="e">
        <f t="shared" si="13"/>
        <v>#DIV/0!</v>
      </c>
    </row>
    <row r="30" ht="18.75" customHeight="true" spans="1:39">
      <c r="A30" s="10" t="s">
        <v>28</v>
      </c>
      <c r="B30" s="11" t="s">
        <v>24</v>
      </c>
      <c r="C30" s="12"/>
      <c r="D30" s="12"/>
      <c r="E30" s="18"/>
      <c r="F30" s="19"/>
      <c r="G30" s="19"/>
      <c r="H30" s="1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23" t="e">
        <f t="shared" si="7"/>
        <v>#DIV/0!</v>
      </c>
      <c r="AH30" s="8">
        <f t="shared" si="8"/>
        <v>0</v>
      </c>
      <c r="AI30" s="8">
        <f t="shared" si="9"/>
        <v>0</v>
      </c>
      <c r="AJ30" s="8">
        <f t="shared" si="10"/>
        <v>0</v>
      </c>
      <c r="AK30" s="27" t="e">
        <f t="shared" si="11"/>
        <v>#DIV/0!</v>
      </c>
      <c r="AL30" s="27" t="e">
        <f t="shared" si="12"/>
        <v>#DIV/0!</v>
      </c>
      <c r="AM30" s="27" t="e">
        <f t="shared" si="13"/>
        <v>#DIV/0!</v>
      </c>
    </row>
    <row r="31" ht="18.75" customHeight="true" spans="1:39">
      <c r="A31" s="10" t="s">
        <v>29</v>
      </c>
      <c r="B31" s="11" t="s">
        <v>24</v>
      </c>
      <c r="C31" s="12"/>
      <c r="D31" s="12"/>
      <c r="E31" s="18"/>
      <c r="F31" s="19"/>
      <c r="G31" s="19"/>
      <c r="H31" s="1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23" t="e">
        <f t="shared" si="7"/>
        <v>#DIV/0!</v>
      </c>
      <c r="AH31" s="8">
        <f t="shared" si="8"/>
        <v>0</v>
      </c>
      <c r="AI31" s="8">
        <f t="shared" si="9"/>
        <v>0</v>
      </c>
      <c r="AJ31" s="8">
        <f t="shared" si="10"/>
        <v>0</v>
      </c>
      <c r="AK31" s="27" t="e">
        <f t="shared" si="11"/>
        <v>#DIV/0!</v>
      </c>
      <c r="AL31" s="27" t="e">
        <f t="shared" si="12"/>
        <v>#DIV/0!</v>
      </c>
      <c r="AM31" s="27" t="e">
        <f t="shared" si="13"/>
        <v>#DIV/0!</v>
      </c>
    </row>
    <row r="32" ht="18.75" customHeight="true" spans="1:39">
      <c r="A32" s="10" t="s">
        <v>30</v>
      </c>
      <c r="B32" s="11" t="s">
        <v>24</v>
      </c>
      <c r="C32" s="12"/>
      <c r="D32" s="12"/>
      <c r="E32" s="18"/>
      <c r="F32" s="19"/>
      <c r="G32" s="19"/>
      <c r="H32" s="1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23" t="e">
        <f t="shared" si="7"/>
        <v>#DIV/0!</v>
      </c>
      <c r="AH32" s="8">
        <f t="shared" si="8"/>
        <v>0</v>
      </c>
      <c r="AI32" s="8">
        <f t="shared" si="9"/>
        <v>0</v>
      </c>
      <c r="AJ32" s="8">
        <f t="shared" si="10"/>
        <v>0</v>
      </c>
      <c r="AK32" s="27" t="e">
        <f t="shared" si="11"/>
        <v>#DIV/0!</v>
      </c>
      <c r="AL32" s="27" t="e">
        <f t="shared" si="12"/>
        <v>#DIV/0!</v>
      </c>
      <c r="AM32" s="27" t="e">
        <f t="shared" si="13"/>
        <v>#DIV/0!</v>
      </c>
    </row>
    <row r="33" ht="18.75" customHeight="true" spans="1:39">
      <c r="A33" s="10" t="s">
        <v>31</v>
      </c>
      <c r="B33" s="11" t="s">
        <v>24</v>
      </c>
      <c r="C33" s="12"/>
      <c r="D33" s="12"/>
      <c r="E33" s="18"/>
      <c r="F33" s="19"/>
      <c r="G33" s="19"/>
      <c r="H33" s="1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23" t="e">
        <f t="shared" si="7"/>
        <v>#DIV/0!</v>
      </c>
      <c r="AH33" s="8">
        <f t="shared" si="8"/>
        <v>0</v>
      </c>
      <c r="AI33" s="8">
        <f t="shared" si="9"/>
        <v>0</v>
      </c>
      <c r="AJ33" s="8">
        <f t="shared" si="10"/>
        <v>0</v>
      </c>
      <c r="AK33" s="27" t="e">
        <f t="shared" si="11"/>
        <v>#DIV/0!</v>
      </c>
      <c r="AL33" s="27" t="e">
        <f t="shared" si="12"/>
        <v>#DIV/0!</v>
      </c>
      <c r="AM33" s="27" t="e">
        <f t="shared" si="13"/>
        <v>#DIV/0!</v>
      </c>
    </row>
    <row r="34" ht="18.75" customHeight="true" spans="1:39">
      <c r="A34" s="10" t="s">
        <v>32</v>
      </c>
      <c r="B34" s="11" t="s">
        <v>24</v>
      </c>
      <c r="C34" s="12"/>
      <c r="D34" s="12"/>
      <c r="E34" s="18"/>
      <c r="F34" s="19"/>
      <c r="G34" s="19"/>
      <c r="H34" s="1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23" t="e">
        <f t="shared" si="7"/>
        <v>#DIV/0!</v>
      </c>
      <c r="AH34" s="8">
        <f t="shared" si="8"/>
        <v>0</v>
      </c>
      <c r="AI34" s="8">
        <f t="shared" si="9"/>
        <v>0</v>
      </c>
      <c r="AJ34" s="8">
        <f t="shared" si="10"/>
        <v>0</v>
      </c>
      <c r="AK34" s="27" t="e">
        <f t="shared" si="11"/>
        <v>#DIV/0!</v>
      </c>
      <c r="AL34" s="27" t="e">
        <f t="shared" si="12"/>
        <v>#DIV/0!</v>
      </c>
      <c r="AM34" s="27" t="e">
        <f t="shared" si="13"/>
        <v>#DIV/0!</v>
      </c>
    </row>
    <row r="35" ht="18.75" customHeight="true" spans="1:39">
      <c r="A35" s="10" t="s">
        <v>33</v>
      </c>
      <c r="B35" s="11" t="s">
        <v>24</v>
      </c>
      <c r="C35" s="12"/>
      <c r="D35" s="12"/>
      <c r="E35" s="18"/>
      <c r="F35" s="19"/>
      <c r="G35" s="19"/>
      <c r="H35" s="1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23" t="e">
        <f t="shared" si="7"/>
        <v>#DIV/0!</v>
      </c>
      <c r="AH35" s="8">
        <f t="shared" si="8"/>
        <v>0</v>
      </c>
      <c r="AI35" s="8">
        <f t="shared" si="9"/>
        <v>0</v>
      </c>
      <c r="AJ35" s="8">
        <f t="shared" si="10"/>
        <v>0</v>
      </c>
      <c r="AK35" s="27" t="e">
        <f t="shared" si="11"/>
        <v>#DIV/0!</v>
      </c>
      <c r="AL35" s="27" t="e">
        <f t="shared" si="12"/>
        <v>#DIV/0!</v>
      </c>
      <c r="AM35" s="27" t="e">
        <f t="shared" si="13"/>
        <v>#DIV/0!</v>
      </c>
    </row>
    <row r="36" ht="18.75" customHeight="true" spans="1:39">
      <c r="A36" s="10" t="s">
        <v>34</v>
      </c>
      <c r="B36" s="11" t="s">
        <v>24</v>
      </c>
      <c r="C36" s="12"/>
      <c r="D36" s="12"/>
      <c r="E36" s="18"/>
      <c r="F36" s="19"/>
      <c r="G36" s="19"/>
      <c r="H36" s="1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23" t="e">
        <f t="shared" si="7"/>
        <v>#DIV/0!</v>
      </c>
      <c r="AH36" s="8">
        <f t="shared" si="8"/>
        <v>0</v>
      </c>
      <c r="AI36" s="8">
        <f t="shared" si="9"/>
        <v>0</v>
      </c>
      <c r="AJ36" s="8">
        <f t="shared" si="10"/>
        <v>0</v>
      </c>
      <c r="AK36" s="27" t="e">
        <f t="shared" si="11"/>
        <v>#DIV/0!</v>
      </c>
      <c r="AL36" s="27" t="e">
        <f t="shared" si="12"/>
        <v>#DIV/0!</v>
      </c>
      <c r="AM36" s="27" t="e">
        <f t="shared" si="13"/>
        <v>#DIV/0!</v>
      </c>
    </row>
    <row r="37" spans="1:39">
      <c r="A37" s="10" t="s">
        <v>35</v>
      </c>
      <c r="B37" s="11" t="s">
        <v>24</v>
      </c>
      <c r="C37" s="12"/>
      <c r="D37" s="12"/>
      <c r="E37" s="18"/>
      <c r="F37" s="19"/>
      <c r="G37" s="19"/>
      <c r="H37" s="1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23" t="e">
        <f t="shared" si="7"/>
        <v>#DIV/0!</v>
      </c>
      <c r="AH37" s="8">
        <f t="shared" si="8"/>
        <v>0</v>
      </c>
      <c r="AI37" s="8">
        <f t="shared" si="9"/>
        <v>0</v>
      </c>
      <c r="AJ37" s="8">
        <f t="shared" si="10"/>
        <v>0</v>
      </c>
      <c r="AK37" s="27" t="e">
        <f t="shared" si="11"/>
        <v>#DIV/0!</v>
      </c>
      <c r="AL37" s="27" t="e">
        <f t="shared" si="12"/>
        <v>#DIV/0!</v>
      </c>
      <c r="AM37" s="27" t="e">
        <f t="shared" si="13"/>
        <v>#DIV/0!</v>
      </c>
    </row>
    <row r="38" ht="15.75" spans="1:39">
      <c r="A38" s="13" t="s">
        <v>36</v>
      </c>
      <c r="B38" s="11" t="s">
        <v>24</v>
      </c>
      <c r="C38" s="12"/>
      <c r="D38" s="12"/>
      <c r="E38" s="20"/>
      <c r="F38" s="19"/>
      <c r="G38" s="19"/>
      <c r="H38" s="1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23" t="e">
        <f t="shared" si="7"/>
        <v>#DIV/0!</v>
      </c>
      <c r="AH38" s="8">
        <f t="shared" si="8"/>
        <v>0</v>
      </c>
      <c r="AI38" s="8">
        <f t="shared" si="9"/>
        <v>0</v>
      </c>
      <c r="AJ38" s="8">
        <f t="shared" si="10"/>
        <v>0</v>
      </c>
      <c r="AK38" s="27" t="e">
        <f t="shared" si="11"/>
        <v>#DIV/0!</v>
      </c>
      <c r="AL38" s="27" t="e">
        <f t="shared" si="12"/>
        <v>#DIV/0!</v>
      </c>
      <c r="AM38" s="27" t="e">
        <f t="shared" si="13"/>
        <v>#DIV/0!</v>
      </c>
    </row>
  </sheetData>
  <mergeCells count="10">
    <mergeCell ref="A1:E1"/>
    <mergeCell ref="B2:E2"/>
    <mergeCell ref="B3:E3"/>
    <mergeCell ref="B4:E4"/>
    <mergeCell ref="B5:E5"/>
    <mergeCell ref="B6:E6"/>
    <mergeCell ref="B7:E7"/>
    <mergeCell ref="B8:E8"/>
    <mergeCell ref="A9:AM9"/>
    <mergeCell ref="A24:AM24"/>
  </mergeCells>
  <conditionalFormatting sqref="AK1:AK8 AK39:AK1048576">
    <cfRule type="cellIs" dxfId="0" priority="3" operator="greaterThan">
      <formula>0.05</formula>
    </cfRule>
  </conditionalFormatting>
  <conditionalFormatting sqref="AK26:AK38 AK11:AK23">
    <cfRule type="cellIs" dxfId="0" priority="2" operator="greaterThan">
      <formula>0.05</formula>
    </cfRule>
  </conditionalFormatting>
  <conditionalFormatting sqref="AL11:AM23 AL26:AM38">
    <cfRule type="cellIs" dxfId="1" priority="1" operator="greaterThan">
      <formula>0.05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Intel</vt:lpstr>
      <vt:lpstr>zhaoxin</vt:lpstr>
      <vt:lpstr>3A3000</vt:lpstr>
      <vt:lpstr>3A4000</vt:lpstr>
      <vt:lpstr>FT</vt:lpstr>
      <vt:lpstr>kunpeng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uos</cp:lastModifiedBy>
  <dcterms:created xsi:type="dcterms:W3CDTF">2020-12-29T08:45:00Z</dcterms:created>
  <dcterms:modified xsi:type="dcterms:W3CDTF">2021-01-17T11:38:11Z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2052-11.8.2.9450</vt:lpwstr>
  </property>
</Properties>
</file>