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cp/Desktop/ENGI1100/igagapitP2/"/>
    </mc:Choice>
  </mc:AlternateContent>
  <xr:revisionPtr revIDLastSave="0" documentId="13_ncr:1_{B0C9B872-1889-614E-9C04-A9CA5C7B11A0}" xr6:coauthVersionLast="47" xr6:coauthVersionMax="47" xr10:uidLastSave="{00000000-0000-0000-0000-000000000000}"/>
  <bookViews>
    <workbookView xWindow="760" yWindow="500" windowWidth="28040" windowHeight="16020" xr2:uid="{F2B1997F-ACA8-4443-B9BC-D7F302CF7D99}"/>
  </bookViews>
  <sheets>
    <sheet name="ENGI 1100 Grades" sheetId="1" r:id="rId1"/>
    <sheet name="Grade Calculator" sheetId="2" r:id="rId2"/>
  </sheets>
  <definedNames>
    <definedName name="A">'ENGI 1100 Grades'!$B$20</definedName>
    <definedName name="Assignment">'ENGI 1100 Grades'!$A$9:$A$14</definedName>
    <definedName name="Ex1A">'Grade Calculator'!$B$30</definedName>
    <definedName name="Ex1Am">'Grade Calculator'!$C$30</definedName>
    <definedName name="Ex1B">'Grade Calculator'!$D$30</definedName>
    <definedName name="Ex1Bp">'Grade Calculator'!$D$30</definedName>
    <definedName name="Ex2A">'Grade Calculator'!$B$31</definedName>
    <definedName name="Ex2Am">'Grade Calculator'!$C$31</definedName>
    <definedName name="Ex2B">'Grade Calculator'!$D$31</definedName>
    <definedName name="Ex2Bp">'Grade Calculator'!$D$31</definedName>
    <definedName name="GPAV">'ENGI 1100 Grades'!$E$20:$E$28</definedName>
    <definedName name="Gr_Points">'ENGI 1100 Grades'!$D$9:$D$14</definedName>
    <definedName name="Grade">'ENGI 1100 Grades'!$C$9:$C$14</definedName>
    <definedName name="LG">'ENGI 1100 Grades'!$B$30</definedName>
    <definedName name="LGV">'ENGI 1100 Grades'!$A$20:$A$28</definedName>
    <definedName name="PofG">'ENGI 1100 Grades'!$B$9:$B$14</definedName>
    <definedName name="solver_adj" localSheetId="1" hidden="1">'Grade Calculator'!$D$30,'Grade Calculator'!$D$31</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'Grade Calculator'!$D$30</definedName>
    <definedName name="solver_lhs2" localSheetId="1" hidden="1">'Grade Calculator'!$D$31</definedName>
    <definedName name="solver_lhs3" localSheetId="1" hidden="1">'Grade Calculator'!$D$33</definedName>
    <definedName name="solver_lhs4" localSheetId="1" hidden="1">'Grade Calculator'!$B$31</definedName>
    <definedName name="solver_lhs5" localSheetId="1" hidden="1">'Grade Calculator'!$B$33</definedName>
    <definedName name="solver_lhs6" localSheetId="1" hidden="1">'Grade Calculator'!$B$33</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opt" localSheetId="1" hidden="1">'Grade Calculator'!$D$33</definedName>
    <definedName name="solver_pre" localSheetId="1" hidden="1">0.000001</definedName>
    <definedName name="solver_rbv" localSheetId="1" hidden="1">1</definedName>
    <definedName name="solver_rel1" localSheetId="1" hidden="1">1</definedName>
    <definedName name="solver_rel2" localSheetId="1" hidden="1">1</definedName>
    <definedName name="solver_rel3" localSheetId="1" hidden="1">3</definedName>
    <definedName name="solver_rel4" localSheetId="1" hidden="1">4</definedName>
    <definedName name="solver_rel5" localSheetId="1" hidden="1">3</definedName>
    <definedName name="solver_rel6" localSheetId="1" hidden="1">3</definedName>
    <definedName name="solver_rhs1" localSheetId="1" hidden="1">100</definedName>
    <definedName name="solver_rhs2" localSheetId="1" hidden="1">100</definedName>
    <definedName name="solver_rhs3" localSheetId="1" hidden="1">85</definedName>
    <definedName name="solver_rhs4" localSheetId="1" hidden="1">"integer"</definedName>
    <definedName name="solver_rhs5" localSheetId="1" hidden="1">88</definedName>
    <definedName name="solver_rhs6" localSheetId="1" hidden="1">93</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 name="TGA">'Grade Calculator'!$B$33</definedName>
    <definedName name="TGAm">'Grade Calculator'!$C$33</definedName>
    <definedName name="TGB">'Grade Calculator'!$D$33</definedName>
    <definedName name="TRUEGRADE">'ENGI 1100 Grades'!$D$15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4" i="1" l="1"/>
  <c r="B15" i="1"/>
  <c r="D13" i="1" l="1"/>
  <c r="D12" i="1"/>
  <c r="D11" i="1"/>
  <c r="D10" i="1"/>
  <c r="D9" i="1"/>
  <c r="D15" i="1" l="1"/>
  <c r="D20" i="1" l="1"/>
  <c r="D21" i="1" s="1"/>
  <c r="D22" i="1" s="1"/>
  <c r="D23" i="1" s="1"/>
  <c r="D24" i="1" s="1"/>
  <c r="D25" i="1" s="1"/>
  <c r="D26" i="1" s="1"/>
  <c r="D27" i="1" s="1"/>
  <c r="D28" i="1" s="1"/>
  <c r="B30" i="1" l="1"/>
  <c r="D33" i="2"/>
  <c r="C33" i="2"/>
  <c r="B33" i="2"/>
  <c r="B31" i="1" l="1" a="1"/>
  <c r="B31" i="1" s="1"/>
  <c r="B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<sst xmlns="http://schemas.openxmlformats.org/spreadsheetml/2006/main" count="80" uniqueCount="63">
  <si>
    <t>Iesu Agapito</t>
  </si>
  <si>
    <t>igagapit@cougarnet.uh.edu</t>
  </si>
  <si>
    <t>ENGI1100, Prof. Claydon</t>
  </si>
  <si>
    <t>Due September 30, 2022</t>
  </si>
  <si>
    <t>Assignment name</t>
  </si>
  <si>
    <t xml:space="preserve">Martian </t>
  </si>
  <si>
    <t>NAE Grand Challenges</t>
  </si>
  <si>
    <t>Excel</t>
  </si>
  <si>
    <t>App Design</t>
  </si>
  <si>
    <t>E1 (Excel)</t>
  </si>
  <si>
    <t>E2 (MATLAB Apps)</t>
  </si>
  <si>
    <t>Totals</t>
  </si>
  <si>
    <t>A</t>
  </si>
  <si>
    <t>A-</t>
  </si>
  <si>
    <t>B+</t>
  </si>
  <si>
    <t>B</t>
  </si>
  <si>
    <t>B-</t>
  </si>
  <si>
    <t>C+</t>
  </si>
  <si>
    <t>C</t>
  </si>
  <si>
    <t>C-</t>
  </si>
  <si>
    <t>F</t>
  </si>
  <si>
    <t>&gt;=93</t>
  </si>
  <si>
    <t>88 &lt; 93</t>
  </si>
  <si>
    <t>85 &lt; 88</t>
  </si>
  <si>
    <t>81 &lt; 85</t>
  </si>
  <si>
    <t>78 &lt; 81</t>
  </si>
  <si>
    <t>74 &lt; 78</t>
  </si>
  <si>
    <t>70 &lt; 74</t>
  </si>
  <si>
    <t>60 &lt; 70</t>
  </si>
  <si>
    <t>&lt; 60</t>
  </si>
  <si>
    <t>% of Grade(PofG)</t>
  </si>
  <si>
    <t>Grade received/expected (Grade)</t>
  </si>
  <si>
    <t>Points toward overall grade (Gr_Points)</t>
  </si>
  <si>
    <t>If True Grade Greater Than</t>
  </si>
  <si>
    <t>Grade Ranges</t>
  </si>
  <si>
    <t>Grade Cutoffs</t>
  </si>
  <si>
    <t>GPA(conditionals)</t>
  </si>
  <si>
    <t>GPA(XLOOKUP)</t>
  </si>
  <si>
    <t>GPA Values (GPAV)</t>
  </si>
  <si>
    <t>Letter Grade Values (LGV)</t>
  </si>
  <si>
    <t>Letter Grade (LG)</t>
  </si>
  <si>
    <t>Assignment</t>
  </si>
  <si>
    <t>% Grade [%]</t>
  </si>
  <si>
    <t>Grade [%]</t>
  </si>
  <si>
    <t>Quiz</t>
  </si>
  <si>
    <t>Peer Review</t>
  </si>
  <si>
    <t>Attendance</t>
  </si>
  <si>
    <t>HW</t>
  </si>
  <si>
    <t>Exam 1</t>
  </si>
  <si>
    <t>Final Exam</t>
  </si>
  <si>
    <t>Total Grade (TG)</t>
  </si>
  <si>
    <t>ENGI1100 - Prof. Claydon</t>
  </si>
  <si>
    <r>
      <rPr>
        <b/>
        <sz val="12"/>
        <color theme="1"/>
        <rFont val="Calibri"/>
        <family val="2"/>
        <scheme val="minor"/>
      </rPr>
      <t xml:space="preserve">TITLE: </t>
    </r>
    <r>
      <rPr>
        <sz val="12"/>
        <color theme="1"/>
        <rFont val="Calibri"/>
        <family val="2"/>
        <scheme val="minor"/>
      </rPr>
      <t>Grade Calculator</t>
    </r>
  </si>
  <si>
    <t>DATA COLLECTION:</t>
  </si>
  <si>
    <r>
      <rPr>
        <b/>
        <sz val="12"/>
        <color theme="1"/>
        <rFont val="Calibri"/>
        <family val="2"/>
        <scheme val="minor"/>
      </rPr>
      <t>DESCRIPTION:</t>
    </r>
    <r>
      <rPr>
        <sz val="12"/>
        <color theme="1"/>
        <rFont val="Calibri"/>
        <family val="2"/>
        <scheme val="minor"/>
      </rPr>
      <t xml:space="preserve"> Given grades and information on grade calculation, determine the letter grade correlated to a given set of grades. Then, calculate GPA. Then, determine the minimum grades necessary on two exams to make an A, A-, and B+ given a set of grades.</t>
    </r>
  </si>
  <si>
    <r>
      <rPr>
        <b/>
        <sz val="12"/>
        <color theme="1"/>
        <rFont val="Calibri"/>
        <family val="2"/>
        <scheme val="minor"/>
      </rPr>
      <t>SOLUTION:</t>
    </r>
    <r>
      <rPr>
        <sz val="12"/>
        <color theme="1"/>
        <rFont val="Calibri"/>
        <family val="2"/>
        <scheme val="minor"/>
      </rPr>
      <t xml:space="preserve"> Determine value of each assignment towards grade and calculate a total grade. Then, use a table to assign letters grade values and return the letter corresponding to the calculated total grade. Then, determine GPA using the same table corresponding to the letter grade given.</t>
    </r>
  </si>
  <si>
    <r>
      <rPr>
        <b/>
        <sz val="12"/>
        <color theme="1"/>
        <rFont val="Calibri"/>
        <family val="2"/>
        <scheme val="minor"/>
      </rPr>
      <t>IMPLEMENTATION:</t>
    </r>
    <r>
      <rPr>
        <sz val="12"/>
        <color theme="1"/>
        <rFont val="Calibri"/>
        <family val="2"/>
        <scheme val="minor"/>
      </rPr>
      <t xml:space="preserve"> Basic formulas to determine points, totaled using the SUM function. </t>
    </r>
    <r>
      <rPr>
        <b/>
        <sz val="12"/>
        <color theme="1"/>
        <rFont val="Calibri"/>
        <family val="2"/>
        <scheme val="minor"/>
      </rPr>
      <t>CALCULATIONS:</t>
    </r>
    <r>
      <rPr>
        <sz val="12"/>
        <color theme="1"/>
        <rFont val="Calibri"/>
        <family val="2"/>
        <scheme val="minor"/>
      </rPr>
      <t xml:space="preserve"> Grade received * percent of grade = points towards grade</t>
    </r>
  </si>
  <si>
    <r>
      <rPr>
        <b/>
        <sz val="12"/>
        <color theme="1"/>
        <rFont val="Calibri"/>
        <family val="2"/>
        <scheme val="minor"/>
      </rPr>
      <t>IMPLEMENTATION:</t>
    </r>
    <r>
      <rPr>
        <sz val="12"/>
        <color theme="1"/>
        <rFont val="Calibri"/>
        <family val="2"/>
        <scheme val="minor"/>
      </rPr>
      <t xml:space="preserve"> Conditionals (IF functions) to determine if total grade is higher than grade cutoff. Letter grade corresponding to the highest grade cutoff where the condition is true (MIN function for first index of true) is returned with GPA value.</t>
    </r>
  </si>
  <si>
    <r>
      <rPr>
        <b/>
        <sz val="12"/>
        <color theme="1"/>
        <rFont val="Calibri"/>
        <family val="2"/>
        <scheme val="minor"/>
      </rPr>
      <t>DESCRIPTION:</t>
    </r>
    <r>
      <rPr>
        <sz val="12"/>
        <color theme="1"/>
        <rFont val="Calibri"/>
        <family val="2"/>
        <scheme val="minor"/>
      </rPr>
      <t xml:space="preserve"> Determine the minimum grades necessary on two exams to make an A, A-, and B+ given a set of grades.</t>
    </r>
  </si>
  <si>
    <r>
      <rPr>
        <b/>
        <sz val="12"/>
        <color theme="1"/>
        <rFont val="Calibri"/>
        <family val="2"/>
        <scheme val="minor"/>
      </rPr>
      <t>SOLUTION:</t>
    </r>
    <r>
      <rPr>
        <sz val="12"/>
        <color theme="1"/>
        <rFont val="Calibri"/>
        <family val="2"/>
        <scheme val="minor"/>
      </rPr>
      <t xml:space="preserve"> Calculate total grade points accumulated from given data. Set parameters to meet minimum grade cutoffs of target letter grades.</t>
    </r>
  </si>
  <si>
    <r>
      <rPr>
        <b/>
        <sz val="12"/>
        <color theme="1"/>
        <rFont val="Calibri"/>
        <family val="2"/>
        <scheme val="minor"/>
      </rPr>
      <t>IMPLEMENTATION:</t>
    </r>
    <r>
      <rPr>
        <sz val="12"/>
        <color theme="1"/>
        <rFont val="Calibri"/>
        <family val="2"/>
        <scheme val="minor"/>
      </rPr>
      <t xml:space="preserve"> SUMPRODUCT functioin to determine total grade points accumulated based on assignment weight and given grade. Solver tool used to set parameters to equal target cutoff and set minimum/maximum grades for assignments as needed. Most viable solution is returned.</t>
    </r>
  </si>
  <si>
    <r>
      <rPr>
        <b/>
        <sz val="12"/>
        <color theme="1"/>
        <rFont val="Calibri"/>
        <family val="2"/>
        <scheme val="minor"/>
      </rPr>
      <t xml:space="preserve">VERIFY AND TEST: </t>
    </r>
    <r>
      <rPr>
        <sz val="12"/>
        <color theme="1"/>
        <rFont val="Calibri"/>
        <family val="2"/>
        <scheme val="minor"/>
      </rPr>
      <t xml:space="preserve">Change grade received parameters (in yellow) and note changes in total grade and letter grades given. Test numbers out of bounds (didn't account for this case in my solution) </t>
    </r>
  </si>
  <si>
    <r>
      <rPr>
        <b/>
        <sz val="12"/>
        <color theme="1"/>
        <rFont val="Calibri"/>
        <family val="2"/>
        <scheme val="minor"/>
      </rPr>
      <t xml:space="preserve">VERIFY AND TEST: </t>
    </r>
    <r>
      <rPr>
        <sz val="12"/>
        <color theme="1"/>
        <rFont val="Calibri"/>
        <family val="2"/>
        <scheme val="minor"/>
      </rPr>
      <t>Change solver parameters to differing values the two exams must be under and note if it is still able to find a solution. Change given data or determine new letter grade combinations to test solver.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</si>
</sst>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u/>
      <sz val="12"/>
      <color theme="10"/>
      <name val="Calibri"/>
      <family val="2"/>
      <scheme val="minor"/>
    </font>
    <font>
      <sz val="12"/>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FC000"/>
        <bgColor indexed="64"/>
      </patternFill>
    </fill>
    <fill>
      <patternFill patternType="solid">
        <fgColor theme="9"/>
        <bgColor indexed="64"/>
      </patternFill>
    </fill>
    <fill>
      <patternFill patternType="solid">
        <fgColor theme="6"/>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28">
    <xf numFmtId="0" fontId="0" fillId="0" borderId="0" xfId="0"/>
    <xf numFmtId="0" fontId="1" fillId="0" borderId="0" xfId="1"/>
    <xf numFmtId="0" fontId="3" fillId="0" borderId="1" xfId="0" applyFont="1" applyBorder="1" applyAlignment="1">
      <alignment horizontal="center"/>
    </xf>
    <xf numFmtId="9" fontId="3" fillId="0" borderId="1" xfId="2" applyFont="1" applyBorder="1" applyAlignment="1">
      <alignment horizontal="center"/>
    </xf>
    <xf numFmtId="0" fontId="0" fillId="0" borderId="1" xfId="0" applyBorder="1" applyAlignment="1">
      <alignment horizontal="center"/>
    </xf>
    <xf numFmtId="9" fontId="0" fillId="0" borderId="1" xfId="2" applyFont="1" applyBorder="1" applyAlignment="1">
      <alignment horizontal="center"/>
    </xf>
    <xf numFmtId="9" fontId="2" fillId="0" borderId="1" xfId="2" applyFont="1" applyBorder="1" applyAlignment="1">
      <alignment horizontal="center"/>
    </xf>
    <xf numFmtId="9" fontId="0" fillId="0" borderId="0" xfId="2" applyFont="1"/>
    <xf numFmtId="0" fontId="0" fillId="0" borderId="1" xfId="0" applyBorder="1"/>
    <xf numFmtId="0" fontId="0" fillId="2" borderId="1" xfId="0" applyFill="1" applyBorder="1"/>
    <xf numFmtId="2" fontId="0" fillId="0" borderId="0" xfId="0" applyNumberFormat="1"/>
    <xf numFmtId="164" fontId="0" fillId="0" borderId="0" xfId="0" applyNumberFormat="1"/>
    <xf numFmtId="0" fontId="0" fillId="0" borderId="0" xfId="0" applyAlignment="1">
      <alignment horizontal="left"/>
    </xf>
    <xf numFmtId="0" fontId="0" fillId="6" borderId="0" xfId="0" applyFill="1"/>
    <xf numFmtId="0" fontId="0" fillId="0" borderId="0" xfId="0" applyNumberFormat="1" applyAlignment="1"/>
    <xf numFmtId="0" fontId="0" fillId="7" borderId="0" xfId="0" applyFill="1"/>
    <xf numFmtId="0" fontId="0" fillId="3" borderId="0" xfId="0" applyFill="1" applyAlignment="1">
      <alignment wrapText="1"/>
    </xf>
    <xf numFmtId="0" fontId="0" fillId="0" borderId="0" xfId="0" applyAlignment="1">
      <alignment wrapText="1"/>
    </xf>
    <xf numFmtId="0" fontId="0" fillId="4" borderId="0" xfId="0" applyFill="1" applyAlignment="1">
      <alignment vertical="top" wrapText="1"/>
    </xf>
    <xf numFmtId="0" fontId="3" fillId="5" borderId="0" xfId="0" applyFont="1" applyFill="1" applyAlignment="1">
      <alignment wrapText="1"/>
    </xf>
    <xf numFmtId="0" fontId="0" fillId="5" borderId="0" xfId="0" applyFill="1" applyAlignment="1">
      <alignment wrapText="1"/>
    </xf>
    <xf numFmtId="0" fontId="0" fillId="7" borderId="0" xfId="0" applyFill="1" applyAlignment="1">
      <alignment wrapText="1"/>
    </xf>
    <xf numFmtId="0" fontId="0" fillId="8" borderId="0" xfId="0" applyFill="1" applyAlignment="1">
      <alignment vertical="top" wrapText="1"/>
    </xf>
    <xf numFmtId="0" fontId="0" fillId="0" borderId="0" xfId="0" applyAlignment="1">
      <alignment vertical="top" wrapText="1"/>
    </xf>
    <xf numFmtId="0" fontId="0" fillId="9" borderId="0" xfId="0" applyFill="1" applyAlignment="1">
      <alignment wrapText="1"/>
    </xf>
    <xf numFmtId="0" fontId="0" fillId="7" borderId="0" xfId="0" applyFill="1" applyAlignment="1">
      <alignment vertical="top" wrapText="1"/>
    </xf>
    <xf numFmtId="0" fontId="0" fillId="8" borderId="2" xfId="0" applyFill="1" applyBorder="1" applyAlignment="1">
      <alignment vertical="top" wrapText="1"/>
    </xf>
    <xf numFmtId="0" fontId="0" fillId="0" borderId="2" xfId="0" applyBorder="1" applyAlignment="1">
      <alignment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B725946-B72A-3E4A-80B8-3424AF6B638C}">
  <we:reference id="ab04497f-668c-4bdd-984f-b39dacbb090c" version="2.0.0.0" store="EXCatalog" storeType="EXCatalog"/>
  <we:alternateReferences>
    <we:reference id="WA200001306" version="2.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hyperlink" Target="mailto:igagapit@cougarnet.uh.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gagapit@cougarnet.u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4339-085A-2C42-9884-55CBAFE8204D}">
  <dimension ref="A1:L32"/>
  <sheetViews>
    <sheetView tabSelected="1" topLeftCell="A2" workbookViewId="0">
      <selection activeCell="C10" sqref="C10"/>
    </sheetView>
  </sheetViews>
  <sheetFormatPr baseColWidth="10" defaultRowHeight="16" x14ac:dyDescent="0.2"/>
  <cols>
    <col min="5" max="5" width="13.6640625" customWidth="1"/>
  </cols>
  <sheetData>
    <row r="1" spans="1:12" x14ac:dyDescent="0.2">
      <c r="A1" t="s">
        <v>0</v>
      </c>
      <c r="D1" s="16" t="s">
        <v>52</v>
      </c>
      <c r="E1" s="16"/>
      <c r="F1" s="17"/>
      <c r="G1" s="17"/>
    </row>
    <row r="2" spans="1:12" x14ac:dyDescent="0.2">
      <c r="A2" s="1" t="s">
        <v>1</v>
      </c>
    </row>
    <row r="3" spans="1:12" x14ac:dyDescent="0.2">
      <c r="A3" s="12">
        <v>2216065</v>
      </c>
      <c r="D3" s="18" t="s">
        <v>54</v>
      </c>
      <c r="E3" s="18"/>
      <c r="F3" s="18"/>
      <c r="G3" s="18"/>
      <c r="H3" s="18"/>
    </row>
    <row r="4" spans="1:12" x14ac:dyDescent="0.2">
      <c r="A4" t="s">
        <v>51</v>
      </c>
      <c r="D4" s="18"/>
      <c r="E4" s="18"/>
      <c r="F4" s="18"/>
      <c r="G4" s="18"/>
      <c r="H4" s="18"/>
    </row>
    <row r="5" spans="1:12" ht="16" customHeight="1" x14ac:dyDescent="0.2">
      <c r="A5" t="s">
        <v>3</v>
      </c>
      <c r="D5" s="17"/>
      <c r="E5" s="17"/>
      <c r="F5" s="17"/>
      <c r="G5" s="17"/>
      <c r="H5" s="17"/>
    </row>
    <row r="6" spans="1:12" x14ac:dyDescent="0.2">
      <c r="D6" s="17"/>
      <c r="E6" s="17"/>
      <c r="F6" s="17"/>
      <c r="G6" s="17"/>
      <c r="H6" s="17"/>
    </row>
    <row r="7" spans="1:12" x14ac:dyDescent="0.2">
      <c r="A7" s="19" t="s">
        <v>53</v>
      </c>
      <c r="B7" s="20"/>
    </row>
    <row r="8" spans="1:12" x14ac:dyDescent="0.2">
      <c r="A8" t="s">
        <v>4</v>
      </c>
      <c r="B8" t="s">
        <v>30</v>
      </c>
      <c r="C8" t="s">
        <v>31</v>
      </c>
      <c r="D8" t="s">
        <v>32</v>
      </c>
      <c r="E8" s="21" t="s">
        <v>55</v>
      </c>
      <c r="F8" s="21"/>
      <c r="G8" s="21"/>
      <c r="H8" s="21"/>
      <c r="I8" s="21"/>
      <c r="J8" s="21"/>
      <c r="K8" s="21"/>
      <c r="L8" s="21"/>
    </row>
    <row r="9" spans="1:12" x14ac:dyDescent="0.2">
      <c r="A9" t="s">
        <v>5</v>
      </c>
      <c r="B9">
        <v>10</v>
      </c>
      <c r="C9" s="13">
        <v>95</v>
      </c>
      <c r="D9" s="14">
        <f t="shared" ref="D9:D14" si="0">(C9*B9)/100</f>
        <v>9.5</v>
      </c>
      <c r="E9" s="17"/>
      <c r="F9" s="17"/>
      <c r="G9" s="17"/>
      <c r="H9" s="17"/>
      <c r="I9" s="17"/>
      <c r="J9" s="17"/>
      <c r="K9" s="17"/>
      <c r="L9" s="17"/>
    </row>
    <row r="10" spans="1:12" x14ac:dyDescent="0.2">
      <c r="A10" t="s">
        <v>6</v>
      </c>
      <c r="B10">
        <v>20</v>
      </c>
      <c r="C10" s="13">
        <v>93</v>
      </c>
      <c r="D10" s="14">
        <f t="shared" si="0"/>
        <v>18.600000000000001</v>
      </c>
      <c r="E10" s="17"/>
      <c r="F10" s="17"/>
      <c r="G10" s="17"/>
      <c r="H10" s="17"/>
      <c r="I10" s="17"/>
      <c r="J10" s="17"/>
      <c r="K10" s="17"/>
      <c r="L10" s="17"/>
    </row>
    <row r="11" spans="1:12" x14ac:dyDescent="0.2">
      <c r="A11" t="s">
        <v>7</v>
      </c>
      <c r="B11">
        <v>15</v>
      </c>
      <c r="C11" s="13">
        <v>97</v>
      </c>
      <c r="D11" s="14">
        <f t="shared" si="0"/>
        <v>14.55</v>
      </c>
      <c r="E11" s="22" t="s">
        <v>56</v>
      </c>
      <c r="F11" s="22"/>
      <c r="G11" s="22"/>
      <c r="H11" s="22"/>
      <c r="I11" s="22"/>
      <c r="J11" s="22"/>
    </row>
    <row r="12" spans="1:12" x14ac:dyDescent="0.2">
      <c r="A12" t="s">
        <v>8</v>
      </c>
      <c r="B12">
        <v>15</v>
      </c>
      <c r="C12" s="13">
        <v>96</v>
      </c>
      <c r="D12" s="14">
        <f t="shared" si="0"/>
        <v>14.4</v>
      </c>
      <c r="E12" s="22"/>
      <c r="F12" s="22"/>
      <c r="G12" s="22"/>
      <c r="H12" s="22"/>
      <c r="I12" s="22"/>
      <c r="J12" s="22"/>
    </row>
    <row r="13" spans="1:12" x14ac:dyDescent="0.2">
      <c r="A13" t="s">
        <v>9</v>
      </c>
      <c r="B13">
        <v>20</v>
      </c>
      <c r="C13" s="13">
        <v>85</v>
      </c>
      <c r="D13" s="14">
        <f t="shared" si="0"/>
        <v>17</v>
      </c>
      <c r="E13" s="23"/>
      <c r="F13" s="23"/>
      <c r="G13" s="23"/>
      <c r="H13" s="23"/>
      <c r="I13" s="23"/>
      <c r="J13" s="23"/>
    </row>
    <row r="14" spans="1:12" x14ac:dyDescent="0.2">
      <c r="A14" t="s">
        <v>10</v>
      </c>
      <c r="B14">
        <v>20</v>
      </c>
      <c r="C14" s="13">
        <v>94</v>
      </c>
      <c r="D14" s="14">
        <f t="shared" si="0"/>
        <v>18.8</v>
      </c>
    </row>
    <row r="15" spans="1:12" x14ac:dyDescent="0.2">
      <c r="A15" t="s">
        <v>11</v>
      </c>
      <c r="B15">
        <f>SUM(PofG)</f>
        <v>100</v>
      </c>
      <c r="D15">
        <f>SUM(Gr_Points)</f>
        <v>92.850000000000009</v>
      </c>
    </row>
    <row r="19" spans="1:12" x14ac:dyDescent="0.2">
      <c r="A19" t="s">
        <v>39</v>
      </c>
      <c r="B19" t="s">
        <v>34</v>
      </c>
      <c r="C19" t="s">
        <v>35</v>
      </c>
      <c r="D19" t="s">
        <v>33</v>
      </c>
      <c r="E19" t="s">
        <v>38</v>
      </c>
      <c r="G19" s="22" t="s">
        <v>57</v>
      </c>
      <c r="H19" s="22"/>
      <c r="I19" s="22"/>
      <c r="J19" s="22"/>
      <c r="K19" s="22"/>
      <c r="L19" s="22"/>
    </row>
    <row r="20" spans="1:12" x14ac:dyDescent="0.2">
      <c r="A20" t="s">
        <v>12</v>
      </c>
      <c r="B20" t="s">
        <v>21</v>
      </c>
      <c r="C20">
        <v>93</v>
      </c>
      <c r="D20" t="b">
        <f t="shared" ref="D20:D28" si="1">IF(TRUEGRADE&gt;$C20, $D19 + 1)</f>
        <v>0</v>
      </c>
      <c r="E20">
        <v>4</v>
      </c>
      <c r="G20" s="22"/>
      <c r="H20" s="22"/>
      <c r="I20" s="22"/>
      <c r="J20" s="22"/>
      <c r="K20" s="22"/>
      <c r="L20" s="22"/>
    </row>
    <row r="21" spans="1:12" x14ac:dyDescent="0.2">
      <c r="A21" t="s">
        <v>13</v>
      </c>
      <c r="B21" t="s">
        <v>22</v>
      </c>
      <c r="C21">
        <v>88</v>
      </c>
      <c r="D21">
        <f t="shared" si="1"/>
        <v>1</v>
      </c>
      <c r="E21">
        <v>3.67</v>
      </c>
      <c r="G21" s="23"/>
      <c r="H21" s="23"/>
      <c r="I21" s="23"/>
      <c r="J21" s="23"/>
      <c r="K21" s="23"/>
      <c r="L21" s="23"/>
    </row>
    <row r="22" spans="1:12" x14ac:dyDescent="0.2">
      <c r="A22" t="s">
        <v>14</v>
      </c>
      <c r="B22" t="s">
        <v>23</v>
      </c>
      <c r="C22">
        <v>85</v>
      </c>
      <c r="D22">
        <f t="shared" si="1"/>
        <v>2</v>
      </c>
      <c r="E22">
        <v>3.33</v>
      </c>
      <c r="G22" s="17"/>
      <c r="H22" s="17"/>
      <c r="I22" s="17"/>
      <c r="J22" s="17"/>
      <c r="K22" s="17"/>
      <c r="L22" s="17"/>
    </row>
    <row r="23" spans="1:12" x14ac:dyDescent="0.2">
      <c r="A23" t="s">
        <v>15</v>
      </c>
      <c r="B23" t="s">
        <v>24</v>
      </c>
      <c r="C23">
        <v>81</v>
      </c>
      <c r="D23">
        <f t="shared" si="1"/>
        <v>3</v>
      </c>
      <c r="E23">
        <v>3</v>
      </c>
    </row>
    <row r="24" spans="1:12" x14ac:dyDescent="0.2">
      <c r="A24" t="s">
        <v>16</v>
      </c>
      <c r="B24" t="s">
        <v>25</v>
      </c>
      <c r="C24">
        <v>78</v>
      </c>
      <c r="D24">
        <f t="shared" si="1"/>
        <v>4</v>
      </c>
      <c r="E24">
        <v>2.67</v>
      </c>
    </row>
    <row r="25" spans="1:12" x14ac:dyDescent="0.2">
      <c r="A25" t="s">
        <v>17</v>
      </c>
      <c r="B25" t="s">
        <v>26</v>
      </c>
      <c r="C25">
        <v>74</v>
      </c>
      <c r="D25">
        <f t="shared" si="1"/>
        <v>5</v>
      </c>
      <c r="E25">
        <v>2.33</v>
      </c>
      <c r="G25" s="24" t="s">
        <v>61</v>
      </c>
      <c r="H25" s="24"/>
      <c r="I25" s="24"/>
      <c r="J25" s="24"/>
      <c r="K25" s="24"/>
      <c r="L25" s="24"/>
    </row>
    <row r="26" spans="1:12" x14ac:dyDescent="0.2">
      <c r="A26" t="s">
        <v>18</v>
      </c>
      <c r="B26" t="s">
        <v>27</v>
      </c>
      <c r="C26">
        <v>70</v>
      </c>
      <c r="D26">
        <f t="shared" si="1"/>
        <v>6</v>
      </c>
      <c r="E26">
        <v>2</v>
      </c>
      <c r="G26" s="24"/>
      <c r="H26" s="24"/>
      <c r="I26" s="24"/>
      <c r="J26" s="24"/>
      <c r="K26" s="24"/>
      <c r="L26" s="24"/>
    </row>
    <row r="27" spans="1:12" x14ac:dyDescent="0.2">
      <c r="A27" t="s">
        <v>19</v>
      </c>
      <c r="B27" t="s">
        <v>28</v>
      </c>
      <c r="C27">
        <v>60</v>
      </c>
      <c r="D27">
        <f t="shared" si="1"/>
        <v>7</v>
      </c>
      <c r="E27">
        <v>1.67</v>
      </c>
      <c r="G27" s="24"/>
      <c r="H27" s="24"/>
      <c r="I27" s="24"/>
      <c r="J27" s="24"/>
      <c r="K27" s="24"/>
      <c r="L27" s="24"/>
    </row>
    <row r="28" spans="1:12" x14ac:dyDescent="0.2">
      <c r="A28" t="s">
        <v>20</v>
      </c>
      <c r="B28" t="s">
        <v>29</v>
      </c>
      <c r="C28">
        <v>0</v>
      </c>
      <c r="D28">
        <f t="shared" si="1"/>
        <v>8</v>
      </c>
      <c r="E28">
        <v>0</v>
      </c>
    </row>
    <row r="30" spans="1:12" x14ac:dyDescent="0.2">
      <c r="A30" s="15" t="s">
        <v>40</v>
      </c>
      <c r="B30" s="15" t="str">
        <f xml:space="preserve"> _xlfn.XLOOKUP(MIN(D20:D28), D20:D28,A20:A28)</f>
        <v>A-</v>
      </c>
    </row>
    <row r="31" spans="1:12" x14ac:dyDescent="0.2">
      <c r="A31" s="15" t="s">
        <v>36</v>
      </c>
      <c r="B31" s="15" cm="1">
        <f t="array" ref="B31">_xlfn.IFS(A20=LG,E20, A21=LG, E21, A22=LG, E22, A23=LG, E23, A24=LG, E24, A25=LG, E25, A26=LG, E26, A27=LG, E27, A28=LG, E28)</f>
        <v>3.67</v>
      </c>
    </row>
    <row r="32" spans="1:12" x14ac:dyDescent="0.2">
      <c r="A32" s="15" t="s">
        <v>37</v>
      </c>
      <c r="B32" s="15">
        <f>_xlfn.XLOOKUP(LG, LGV, GPAV)</f>
        <v>3.67</v>
      </c>
    </row>
  </sheetData>
  <mergeCells count="7">
    <mergeCell ref="G19:L22"/>
    <mergeCell ref="G25:L27"/>
    <mergeCell ref="D1:G1"/>
    <mergeCell ref="D3:H6"/>
    <mergeCell ref="A7:B7"/>
    <mergeCell ref="E8:L10"/>
    <mergeCell ref="E11:J13"/>
  </mergeCells>
  <hyperlinks>
    <hyperlink ref="A2" r:id="rId1" xr:uid="{A5500CFA-0F86-874E-828D-DE3BD7886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E4817-441A-764D-A00D-47EFC93D230F}">
  <dimension ref="A1:K33"/>
  <sheetViews>
    <sheetView workbookViewId="0">
      <selection activeCell="H28" sqref="H28"/>
    </sheetView>
  </sheetViews>
  <sheetFormatPr baseColWidth="10" defaultRowHeight="16" x14ac:dyDescent="0.2"/>
  <sheetData>
    <row r="1" spans="1:11" x14ac:dyDescent="0.2">
      <c r="A1" t="s">
        <v>0</v>
      </c>
    </row>
    <row r="2" spans="1:11" x14ac:dyDescent="0.2">
      <c r="A2" s="1" t="s">
        <v>1</v>
      </c>
    </row>
    <row r="3" spans="1:11" x14ac:dyDescent="0.2">
      <c r="A3">
        <v>2216065</v>
      </c>
      <c r="D3" s="18" t="s">
        <v>58</v>
      </c>
      <c r="E3" s="18"/>
      <c r="F3" s="18"/>
      <c r="G3" s="18"/>
      <c r="H3" s="18"/>
    </row>
    <row r="4" spans="1:11" x14ac:dyDescent="0.2">
      <c r="A4" t="s">
        <v>2</v>
      </c>
      <c r="D4" s="18"/>
      <c r="E4" s="18"/>
      <c r="F4" s="18"/>
      <c r="G4" s="18"/>
      <c r="H4" s="18"/>
    </row>
    <row r="5" spans="1:11" x14ac:dyDescent="0.2">
      <c r="A5" t="s">
        <v>3</v>
      </c>
      <c r="D5" s="17"/>
      <c r="E5" s="17"/>
      <c r="F5" s="17"/>
      <c r="G5" s="17"/>
      <c r="H5" s="17"/>
    </row>
    <row r="6" spans="1:11" x14ac:dyDescent="0.2">
      <c r="D6" s="17"/>
      <c r="E6" s="17"/>
      <c r="F6" s="17"/>
      <c r="G6" s="17"/>
      <c r="H6" s="17"/>
    </row>
    <row r="7" spans="1:11" x14ac:dyDescent="0.2">
      <c r="A7" s="2" t="s">
        <v>41</v>
      </c>
      <c r="B7" s="3" t="s">
        <v>42</v>
      </c>
      <c r="C7" s="2" t="s">
        <v>43</v>
      </c>
    </row>
    <row r="8" spans="1:11" x14ac:dyDescent="0.2">
      <c r="A8" s="4" t="s">
        <v>44</v>
      </c>
      <c r="B8" s="5">
        <v>0.05</v>
      </c>
      <c r="C8" s="4">
        <v>85</v>
      </c>
      <c r="D8" s="25" t="s">
        <v>59</v>
      </c>
      <c r="E8" s="25"/>
      <c r="F8" s="25"/>
      <c r="G8" s="25"/>
      <c r="H8" s="25"/>
      <c r="I8" s="25"/>
      <c r="J8" s="25"/>
      <c r="K8" s="25"/>
    </row>
    <row r="9" spans="1:11" x14ac:dyDescent="0.2">
      <c r="A9" s="4" t="s">
        <v>44</v>
      </c>
      <c r="B9" s="5">
        <v>0.05</v>
      </c>
      <c r="C9" s="4">
        <v>90</v>
      </c>
      <c r="D9" s="23"/>
      <c r="E9" s="23"/>
      <c r="F9" s="23"/>
      <c r="G9" s="23"/>
      <c r="H9" s="23"/>
      <c r="I9" s="23"/>
      <c r="J9" s="23"/>
      <c r="K9" s="23"/>
    </row>
    <row r="10" spans="1:11" x14ac:dyDescent="0.2">
      <c r="A10" s="4" t="s">
        <v>45</v>
      </c>
      <c r="B10" s="6">
        <v>0.02</v>
      </c>
      <c r="C10" s="4">
        <v>100</v>
      </c>
      <c r="D10" s="23"/>
      <c r="E10" s="23"/>
      <c r="F10" s="23"/>
      <c r="G10" s="23"/>
      <c r="H10" s="23"/>
      <c r="I10" s="23"/>
      <c r="J10" s="23"/>
      <c r="K10" s="23"/>
    </row>
    <row r="11" spans="1:11" x14ac:dyDescent="0.2">
      <c r="A11" s="4" t="s">
        <v>44</v>
      </c>
      <c r="B11" s="5">
        <v>0.05</v>
      </c>
      <c r="C11" s="4">
        <v>92</v>
      </c>
    </row>
    <row r="12" spans="1:11" x14ac:dyDescent="0.2">
      <c r="A12" s="4" t="s">
        <v>44</v>
      </c>
      <c r="B12" s="5">
        <v>0.05</v>
      </c>
      <c r="C12" s="4">
        <v>90</v>
      </c>
      <c r="D12" s="26" t="s">
        <v>60</v>
      </c>
      <c r="E12" s="22"/>
      <c r="F12" s="22"/>
      <c r="G12" s="22"/>
      <c r="H12" s="22"/>
      <c r="I12" s="22"/>
    </row>
    <row r="13" spans="1:11" x14ac:dyDescent="0.2">
      <c r="A13" s="4" t="s">
        <v>46</v>
      </c>
      <c r="B13" s="5">
        <v>0.04</v>
      </c>
      <c r="C13" s="4">
        <v>100</v>
      </c>
      <c r="D13" s="26"/>
      <c r="E13" s="22"/>
      <c r="F13" s="22"/>
      <c r="G13" s="22"/>
      <c r="H13" s="22"/>
      <c r="I13" s="22"/>
    </row>
    <row r="14" spans="1:11" x14ac:dyDescent="0.2">
      <c r="A14" s="4" t="s">
        <v>47</v>
      </c>
      <c r="B14" s="5">
        <v>0.03</v>
      </c>
      <c r="C14" s="4">
        <v>93</v>
      </c>
      <c r="D14" s="26"/>
      <c r="E14" s="22"/>
      <c r="F14" s="22"/>
      <c r="G14" s="22"/>
      <c r="H14" s="22"/>
      <c r="I14" s="22"/>
    </row>
    <row r="15" spans="1:11" x14ac:dyDescent="0.2">
      <c r="A15" s="4" t="s">
        <v>47</v>
      </c>
      <c r="B15" s="5">
        <v>0.03</v>
      </c>
      <c r="C15" s="4">
        <v>65</v>
      </c>
      <c r="D15" s="27"/>
      <c r="E15" s="17"/>
      <c r="F15" s="17"/>
      <c r="G15" s="17"/>
      <c r="H15" s="17"/>
      <c r="I15" s="17"/>
    </row>
    <row r="16" spans="1:11" x14ac:dyDescent="0.2">
      <c r="A16" s="4" t="s">
        <v>47</v>
      </c>
      <c r="B16" s="5">
        <v>0.03</v>
      </c>
      <c r="C16" s="4">
        <v>89</v>
      </c>
    </row>
    <row r="17" spans="1:9" x14ac:dyDescent="0.2">
      <c r="A17" s="4" t="s">
        <v>47</v>
      </c>
      <c r="B17" s="5">
        <v>0.03</v>
      </c>
      <c r="C17" s="4">
        <v>100</v>
      </c>
    </row>
    <row r="18" spans="1:9" x14ac:dyDescent="0.2">
      <c r="A18" s="4" t="s">
        <v>47</v>
      </c>
      <c r="B18" s="5">
        <v>0.03</v>
      </c>
      <c r="C18" s="4">
        <v>100</v>
      </c>
    </row>
    <row r="19" spans="1:9" x14ac:dyDescent="0.2">
      <c r="A19" s="4" t="s">
        <v>47</v>
      </c>
      <c r="B19" s="5">
        <v>0.03</v>
      </c>
      <c r="C19" s="4">
        <v>100</v>
      </c>
    </row>
    <row r="20" spans="1:9" x14ac:dyDescent="0.2">
      <c r="A20" s="4" t="s">
        <v>44</v>
      </c>
      <c r="B20" s="5">
        <v>7.0000000000000007E-2</v>
      </c>
      <c r="C20" s="4">
        <v>92</v>
      </c>
    </row>
    <row r="21" spans="1:9" x14ac:dyDescent="0.2">
      <c r="A21" s="4" t="s">
        <v>48</v>
      </c>
      <c r="B21" s="5">
        <v>0.24</v>
      </c>
      <c r="C21" s="4"/>
      <c r="D21" s="24" t="s">
        <v>62</v>
      </c>
      <c r="E21" s="24"/>
      <c r="F21" s="24"/>
      <c r="G21" s="24"/>
      <c r="H21" s="24"/>
      <c r="I21" s="24"/>
    </row>
    <row r="22" spans="1:9" x14ac:dyDescent="0.2">
      <c r="A22" s="4" t="s">
        <v>49</v>
      </c>
      <c r="B22" s="5">
        <v>0.25</v>
      </c>
      <c r="C22" s="4"/>
      <c r="D22" s="24"/>
      <c r="E22" s="24"/>
      <c r="F22" s="24"/>
      <c r="G22" s="24"/>
      <c r="H22" s="24"/>
      <c r="I22" s="24"/>
    </row>
    <row r="23" spans="1:9" x14ac:dyDescent="0.2">
      <c r="B23" s="7"/>
      <c r="D23" s="24"/>
      <c r="E23" s="24"/>
      <c r="F23" s="24"/>
      <c r="G23" s="24"/>
      <c r="H23" s="24"/>
      <c r="I23" s="24"/>
    </row>
    <row r="24" spans="1:9" x14ac:dyDescent="0.2">
      <c r="B24" s="7"/>
    </row>
    <row r="25" spans="1:9" x14ac:dyDescent="0.2">
      <c r="B25" s="7"/>
    </row>
    <row r="26" spans="1:9" x14ac:dyDescent="0.2">
      <c r="B26" s="7"/>
    </row>
    <row r="27" spans="1:9" x14ac:dyDescent="0.2">
      <c r="B27" s="7"/>
    </row>
    <row r="28" spans="1:9" x14ac:dyDescent="0.2">
      <c r="B28" s="7"/>
    </row>
    <row r="29" spans="1:9" x14ac:dyDescent="0.2">
      <c r="B29" s="4" t="s">
        <v>12</v>
      </c>
      <c r="C29" s="4" t="s">
        <v>13</v>
      </c>
      <c r="D29" s="4" t="s">
        <v>14</v>
      </c>
    </row>
    <row r="30" spans="1:9" x14ac:dyDescent="0.2">
      <c r="A30" s="8" t="s">
        <v>48</v>
      </c>
      <c r="B30" s="9">
        <v>94.604496315882059</v>
      </c>
      <c r="C30" s="9">
        <v>82.531223020026729</v>
      </c>
      <c r="D30" s="9">
        <v>76.536218926562327</v>
      </c>
    </row>
    <row r="31" spans="1:9" x14ac:dyDescent="0.2">
      <c r="A31" s="8" t="s">
        <v>49</v>
      </c>
      <c r="B31" s="9">
        <v>94.379683536753262</v>
      </c>
      <c r="C31" s="9">
        <v>85.970025900774331</v>
      </c>
      <c r="D31" s="9">
        <v>79.725229830500183</v>
      </c>
    </row>
    <row r="33" spans="1:4" x14ac:dyDescent="0.2">
      <c r="A33" t="s">
        <v>50</v>
      </c>
      <c r="B33" s="10">
        <f>SUMPRODUCT(B8:B20, C8:C20) + SUMPRODUCT(B21:B22, B30:B31)</f>
        <v>93</v>
      </c>
      <c r="C33" s="11">
        <f>SUMPRODUCT(B8:B20, C8:C20) + SUMPRODUCT(B21:B22, C30:C31)</f>
        <v>88</v>
      </c>
      <c r="D33" s="11">
        <f>SUMPRODUCT(B8:B20, C8:C20) + SUMPRODUCT(B21:B22, D30:D31)</f>
        <v>85</v>
      </c>
    </row>
  </sheetData>
  <scenarios current="2">
    <scenario name="ScenarioA" count="2" user="Microsoft Office User" comment="Created by Microsoft Office User on 9/27/2022">
      <inputCells r="B30" val="94.6044963158821"/>
      <inputCells r="B31" val="94.3796835367533"/>
    </scenario>
    <scenario name="ScenarioA-" count="2" user="Microsoft Office User" comment="Created by Microsoft Office User on 9/27/2022">
      <inputCells r="C30" val="82.5312230200267"/>
      <inputCells r="C31" val="85.9700259007743"/>
    </scenario>
    <scenario name="ScenarioB" count="2" user="Microsoft Office User" comment="Created by Microsoft Office User on 9/27/2022">
      <inputCells r="D30" val="76.5362189265623"/>
      <inputCells r="D31" val="79.7252298305002"/>
    </scenario>
  </scenarios>
  <mergeCells count="4">
    <mergeCell ref="D8:K10"/>
    <mergeCell ref="D3:H6"/>
    <mergeCell ref="D12:I15"/>
    <mergeCell ref="D21:I23"/>
  </mergeCells>
  <hyperlinks>
    <hyperlink ref="A2" r:id="rId1" xr:uid="{C6BA095A-8D9B-FB4E-ABB7-3AFE4CAE4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20</vt:i4>
      </vt:variant>
    </vt:vector>
  </HeadingPairs>
  <TitlesOfParts>
    <vt:vector size="22" baseType="lpstr">
      <vt:lpstr>ENGI 1100 Grades</vt:lpstr>
      <vt:lpstr>Grade Calculator</vt:lpstr>
      <vt:lpstr>A</vt:lpstr>
      <vt:lpstr>Assignment</vt:lpstr>
      <vt:lpstr>Ex1A</vt:lpstr>
      <vt:lpstr>Ex1Am</vt:lpstr>
      <vt:lpstr>Ex1B</vt:lpstr>
      <vt:lpstr>Ex1Bp</vt:lpstr>
      <vt:lpstr>Ex2A</vt:lpstr>
      <vt:lpstr>Ex2Am</vt:lpstr>
      <vt:lpstr>Ex2B</vt:lpstr>
      <vt:lpstr>Ex2Bp</vt:lpstr>
      <vt:lpstr>GPAV</vt:lpstr>
      <vt:lpstr>Gr_Points</vt:lpstr>
      <vt:lpstr>Grade</vt:lpstr>
      <vt:lpstr>LG</vt:lpstr>
      <vt:lpstr>LGV</vt:lpstr>
      <vt:lpstr>PofG</vt:lpstr>
      <vt:lpstr>TGA</vt:lpstr>
      <vt:lpstr>TGAm</vt:lpstr>
      <vt:lpstr>TGB</vt:lpstr>
      <vt:lpstr>TRUEGRADE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2022-09-21T04:07:17Z</dcterms:created>
  <dcterms:modified xsi:type="dcterms:W3CDTF">2022-11-08T23:26:53Z</dcterms:modified>
</cp:coreProperties>
</file>