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<sst xmlns="http://schemas.openxmlformats.org/spreadsheetml/2006/main" count="31">
  <si>
    <t>源数据</t>
  </si>
  <si>
    <t>构建</t>
  </si>
  <si>
    <t>分类轴</t>
  </si>
  <si>
    <t>数据标签</t>
  </si>
  <si>
    <t>总计</t>
  </si>
  <si>
    <t>类别</t>
  </si>
  <si>
    <t>2013年</t>
  </si>
  <si>
    <t>2014年</t>
  </si>
  <si>
    <t>2017年</t>
  </si>
  <si>
    <t>时间轴</t>
  </si>
  <si>
    <t>X</t>
  </si>
  <si>
    <t>Y</t>
  </si>
  <si>
    <t>衬衫</t>
  </si>
  <si>
    <t>占位</t>
  </si>
  <si>
    <t>半身裙</t>
  </si>
  <si>
    <t>套装</t>
  </si>
  <si>
    <t>牛仔裤</t>
  </si>
  <si>
    <t>外套</t>
  </si>
  <si>
    <t>连衣裙</t>
  </si>
  <si>
    <t>总计与占位</t>
  </si>
  <si>
    <t>占位阴影</t>
  </si>
  <si>
    <t>衬衫阴影</t>
  </si>
  <si>
    <t>半身裙阴影</t>
  </si>
  <si>
    <t>套装阴影</t>
  </si>
  <si>
    <t>牛仔裤阴影</t>
  </si>
  <si>
    <t>外套阴影</t>
  </si>
  <si>
    <t>连衣裙阴影</t>
  </si>
  <si>
    <t>合计</t>
  </si>
  <si>
    <t>作图思路</t>
  </si>
  <si>
    <t>详细步骤可以到微博Excel图表女王中查看</t>
  </si>
  <si>
    <t>主要也是面积图的时间轴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</si>
</sst>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6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0" xfId="10" applyBorder="1" applyAlignment="1">
      <alignment horizontal="right" vertical="center"/>
    </xf>
    <xf numFmtId="0" fontId="2" fillId="2" borderId="0" xfId="49" applyFont="1" applyFill="1" applyBorder="1" applyAlignment="1">
      <alignment horizontal="right" vertical="center"/>
    </xf>
    <xf numFmtId="0" fontId="3" fillId="0" borderId="0" xfId="49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9795025778"/>
          <c:y val="0.0336391356307314"/>
          <c:w val="0.878320204974222"/>
          <c:h val="0.932721728738537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千图网Excel文档工作室!$G$6:$P$6</c:f>
              <c:numCache>
                <c:formatCode>General</c:formatCode>
                <c:ptCount val="10"/>
                <c:pt idx="0">
                  <c:v>386</c:v>
                </c:pt>
                <c:pt idx="1">
                  <c:v>386</c:v>
                </c:pt>
                <c:pt idx="4">
                  <c:v>201.5</c:v>
                </c:pt>
                <c:pt idx="5">
                  <c:v>201.5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ACBF4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千图网Excel文档工作室!$G$7:$P$7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4">
                  <c:v>186</c:v>
                </c:pt>
                <c:pt idx="5">
                  <c:v>186</c:v>
                </c:pt>
                <c:pt idx="8">
                  <c:v>320</c:v>
                </c:pt>
                <c:pt idx="9">
                  <c:v>320</c:v>
                </c:pt>
              </c:numCache>
            </c:numRef>
          </c:val>
        </c:ser>
        <c:ser>
          <c:idx val="2"/>
          <c:order val="2"/>
          <c:spPr>
            <a:solidFill>
              <a:srgbClr val="98E4A6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千图网Excel文档工作室!$G$8:$P$8</c:f>
              <c:numCache>
                <c:formatCode>General</c:formatCode>
                <c:ptCount val="10"/>
                <c:pt idx="0">
                  <c:v>134</c:v>
                </c:pt>
                <c:pt idx="1">
                  <c:v>134</c:v>
                </c:pt>
                <c:pt idx="4">
                  <c:v>125</c:v>
                </c:pt>
                <c:pt idx="5">
                  <c:v>125</c:v>
                </c:pt>
                <c:pt idx="8">
                  <c:v>256</c:v>
                </c:pt>
                <c:pt idx="9">
                  <c:v>256</c:v>
                </c:pt>
              </c:numCache>
            </c:numRef>
          </c:val>
        </c:ser>
        <c:ser>
          <c:idx val="3"/>
          <c:order val="3"/>
          <c:spPr>
            <a:solidFill>
              <a:srgbClr val="CFA5F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千图网Excel文档工作室!$G$9:$P$9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4">
                  <c:v>151</c:v>
                </c:pt>
                <c:pt idx="5">
                  <c:v>151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</c:ser>
        <c:ser>
          <c:idx val="4"/>
          <c:order val="4"/>
          <c:spPr>
            <a:solidFill>
              <a:srgbClr val="F2EE9C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千图网Excel文档工作室!$G$10:$P$10</c:f>
              <c:numCache>
                <c:formatCode>General</c:formatCode>
                <c:ptCount val="10"/>
                <c:pt idx="0">
                  <c:v>131</c:v>
                </c:pt>
                <c:pt idx="1">
                  <c:v>131</c:v>
                </c:pt>
                <c:pt idx="4">
                  <c:v>172</c:v>
                </c:pt>
                <c:pt idx="5">
                  <c:v>172</c:v>
                </c:pt>
                <c:pt idx="8">
                  <c:v>171</c:v>
                </c:pt>
                <c:pt idx="9">
                  <c:v>171</c:v>
                </c:pt>
              </c:numCache>
            </c:numRef>
          </c:val>
        </c:ser>
        <c:ser>
          <c:idx val="5"/>
          <c:order val="5"/>
          <c:spPr>
            <a:solidFill>
              <a:srgbClr val="F1AB8B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千图网Excel文档工作室!$G$11:$P$11</c:f>
              <c:numCache>
                <c:formatCode>General</c:formatCode>
                <c:ptCount val="10"/>
                <c:pt idx="0">
                  <c:v>260</c:v>
                </c:pt>
                <c:pt idx="1">
                  <c:v>260</c:v>
                </c:pt>
                <c:pt idx="4">
                  <c:v>380</c:v>
                </c:pt>
                <c:pt idx="5">
                  <c:v>380</c:v>
                </c:pt>
                <c:pt idx="8">
                  <c:v>360</c:v>
                </c:pt>
                <c:pt idx="9">
                  <c:v>360</c:v>
                </c:pt>
              </c:numCache>
            </c:numRef>
          </c:val>
        </c:ser>
        <c:ser>
          <c:idx val="6"/>
          <c:order val="6"/>
          <c:spPr>
            <a:solidFill>
              <a:srgbClr val="F9879F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千图网Excel文档工作室!$G$12:$P$12</c:f>
              <c:numCache>
                <c:formatCode>General</c:formatCode>
                <c:ptCount val="10"/>
                <c:pt idx="0">
                  <c:v>340</c:v>
                </c:pt>
                <c:pt idx="1">
                  <c:v>340</c:v>
                </c:pt>
                <c:pt idx="4">
                  <c:v>420</c:v>
                </c:pt>
                <c:pt idx="5">
                  <c:v>420</c:v>
                </c:pt>
                <c:pt idx="8">
                  <c:v>430</c:v>
                </c:pt>
                <c:pt idx="9">
                  <c:v>430</c:v>
                </c:pt>
              </c:numCache>
            </c:numRef>
          </c:val>
        </c:ser>
        <c:ser>
          <c:idx val="7"/>
          <c:order val="7"/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千图网Excel文档工作室!$G$13:$P$13</c:f>
              <c:numCache>
                <c:formatCode>General</c:formatCode>
                <c:ptCount val="10"/>
                <c:pt idx="2">
                  <c:v>386</c:v>
                </c:pt>
                <c:pt idx="3">
                  <c:v>201.5</c:v>
                </c:pt>
                <c:pt idx="6">
                  <c:v>201.5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D0E7FA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千图网Excel文档工作室!$G$14:$P$14</c:f>
              <c:numCache>
                <c:formatCode>General</c:formatCode>
                <c:ptCount val="10"/>
                <c:pt idx="2">
                  <c:v>80</c:v>
                </c:pt>
                <c:pt idx="3">
                  <c:v>186</c:v>
                </c:pt>
                <c:pt idx="6">
                  <c:v>186</c:v>
                </c:pt>
                <c:pt idx="7">
                  <c:v>320</c:v>
                </c:pt>
              </c:numCache>
            </c:numRef>
          </c:val>
        </c:ser>
        <c:ser>
          <c:idx val="9"/>
          <c:order val="9"/>
          <c:spPr>
            <a:solidFill>
              <a:srgbClr val="C8F0D0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千图网Excel文档工作室!$G$15:$P$15</c:f>
              <c:numCache>
                <c:formatCode>General</c:formatCode>
                <c:ptCount val="10"/>
                <c:pt idx="2">
                  <c:v>134</c:v>
                </c:pt>
                <c:pt idx="3">
                  <c:v>125</c:v>
                </c:pt>
                <c:pt idx="6">
                  <c:v>125</c:v>
                </c:pt>
                <c:pt idx="7">
                  <c:v>256</c:v>
                </c:pt>
              </c:numCache>
            </c:numRef>
          </c:val>
        </c:ser>
        <c:ser>
          <c:idx val="10"/>
          <c:order val="10"/>
          <c:spPr>
            <a:solidFill>
              <a:srgbClr val="EBD9F9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千图网Excel文档工作室!$G$16:$P$16</c:f>
              <c:numCache>
                <c:formatCode>General</c:formatCode>
                <c:ptCount val="10"/>
                <c:pt idx="2">
                  <c:v>120</c:v>
                </c:pt>
                <c:pt idx="3">
                  <c:v>151</c:v>
                </c:pt>
                <c:pt idx="6">
                  <c:v>151</c:v>
                </c:pt>
                <c:pt idx="7">
                  <c:v>300</c:v>
                </c:pt>
              </c:numCache>
            </c:numRef>
          </c:val>
        </c:ser>
        <c:ser>
          <c:idx val="11"/>
          <c:order val="11"/>
          <c:spPr>
            <a:solidFill>
              <a:srgbClr val="F9F7D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千图网Excel文档工作室!$G$17:$P$17</c:f>
              <c:numCache>
                <c:formatCode>General</c:formatCode>
                <c:ptCount val="10"/>
                <c:pt idx="2">
                  <c:v>131</c:v>
                </c:pt>
                <c:pt idx="3">
                  <c:v>172</c:v>
                </c:pt>
                <c:pt idx="6">
                  <c:v>172</c:v>
                </c:pt>
                <c:pt idx="7">
                  <c:v>171</c:v>
                </c:pt>
              </c:numCache>
            </c:numRef>
          </c:val>
        </c:ser>
        <c:ser>
          <c:idx val="12"/>
          <c:order val="12"/>
          <c:spPr>
            <a:solidFill>
              <a:srgbClr val="F7D2C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千图网Excel文档工作室!$G$18:$P$18</c:f>
              <c:numCache>
                <c:formatCode>General</c:formatCode>
                <c:ptCount val="10"/>
                <c:pt idx="2">
                  <c:v>260</c:v>
                </c:pt>
                <c:pt idx="3">
                  <c:v>380</c:v>
                </c:pt>
                <c:pt idx="6">
                  <c:v>380</c:v>
                </c:pt>
                <c:pt idx="7">
                  <c:v>360</c:v>
                </c:pt>
              </c:numCache>
            </c:numRef>
          </c:val>
        </c:ser>
        <c:ser>
          <c:idx val="13"/>
          <c:order val="13"/>
          <c:spPr>
            <a:solidFill>
              <a:srgbClr val="FCC0CD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千图网Excel文档工作室!$G$5:$P$5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37</c:v>
                </c:pt>
                <c:pt idx="7">
                  <c:v>57</c:v>
                </c:pt>
                <c:pt idx="8">
                  <c:v>57</c:v>
                </c:pt>
                <c:pt idx="9">
                  <c:v>72</c:v>
                </c:pt>
              </c:numCache>
            </c:numRef>
          </c:cat>
          <c:val>
            <c:numRef>
              <c:f>千图网Excel文档工作室!$G$19:$P$19</c:f>
              <c:numCache>
                <c:formatCode>General</c:formatCode>
                <c:ptCount val="10"/>
                <c:pt idx="2">
                  <c:v>340</c:v>
                </c:pt>
                <c:pt idx="3">
                  <c:v>420</c:v>
                </c:pt>
                <c:pt idx="6">
                  <c:v>420</c:v>
                </c:pt>
                <c:pt idx="7">
                  <c:v>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81144"/>
        <c:axId val="503279968"/>
      </c:areaChart>
      <c:scatterChart>
        <c:scatterStyle val="line"/>
        <c:varyColors val="0"/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郑晓芬工作室!$A$16</c:f>
                  <c:strCache>
                    <c:ptCount val="1"/>
                    <c:pt idx="0">
                      <c:v>衬衫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9ACBF4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郑晓芬工作室!$A$17</c:f>
                  <c:strCache>
                    <c:ptCount val="1"/>
                    <c:pt idx="0">
                      <c:v>半身裙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98E4A6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郑晓芬工作室!$A$18</c:f>
                  <c:strCache>
                    <c:ptCount val="1"/>
                    <c:pt idx="0">
                      <c:v>套装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CFA5F1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郑晓芬工作室!$A$19</c:f>
                  <c:strCache>
                    <c:ptCount val="1"/>
                    <c:pt idx="0">
                      <c:v>牛仔裤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F2EE9C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郑晓芬工作室!$A$20</c:f>
                  <c:strCache>
                    <c:ptCount val="1"/>
                    <c:pt idx="0">
                      <c:v>外套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F1AB8B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郑晓芬工作室!$A$21</c:f>
                  <c:strCache>
                    <c:ptCount val="1"/>
                    <c:pt idx="0">
                      <c:v>连衣裙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800" b="1" i="0" u="none" strike="noStrike" kern="1200" baseline="0">
                      <a:solidFill>
                        <a:srgbClr val="F9879F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千图网Excel文档工作室!$R$6:$R$11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千图网Excel文档工作室!$S$6:$S$11</c:f>
              <c:numCache>
                <c:formatCode>General</c:formatCode>
                <c:ptCount val="6"/>
                <c:pt idx="0">
                  <c:v>426</c:v>
                </c:pt>
                <c:pt idx="1">
                  <c:v>533</c:v>
                </c:pt>
                <c:pt idx="2">
                  <c:v>660</c:v>
                </c:pt>
                <c:pt idx="3">
                  <c:v>785.5</c:v>
                </c:pt>
                <c:pt idx="4">
                  <c:v>981</c:v>
                </c:pt>
                <c:pt idx="5">
                  <c:v>1281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郑晓芬工作室!$B$16</c:f>
                  <c:strCache>
                    <c:ptCount val="1"/>
                    <c:pt idx="0">
                      <c:v>80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郑晓芬工作室!$B$17</c:f>
                  <c:strCache>
                    <c:ptCount val="1"/>
                    <c:pt idx="0">
                      <c:v>134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郑晓芬工作室!$B$18</c:f>
                  <c:strCache>
                    <c:ptCount val="1"/>
                    <c:pt idx="0">
                      <c:v>120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郑晓芬工作室!$B$19</c:f>
                  <c:strCache>
                    <c:ptCount val="1"/>
                    <c:pt idx="0">
                      <c:v>131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郑晓芬工作室!$B$20</c:f>
                  <c:strCache>
                    <c:ptCount val="1"/>
                    <c:pt idx="0">
                      <c:v>260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郑晓芬工作室!$B$21</c:f>
                  <c:strCache>
                    <c:ptCount val="1"/>
                    <c:pt idx="0">
                      <c:v>340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郑晓芬工作室!$C$6</c:f>
                  <c:strCache>
                    <c:ptCount val="1"/>
                    <c:pt idx="0">
                      <c:v>186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strRef>
                  <c:f>郑晓芬工作室!$C$7</c:f>
                  <c:strCache>
                    <c:ptCount val="1"/>
                    <c:pt idx="0">
                      <c:v>125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strRef>
                  <c:f>郑晓芬工作室!$C$8</c:f>
                  <c:strCache>
                    <c:ptCount val="1"/>
                    <c:pt idx="0">
                      <c:v>151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strRef>
                  <c:f>郑晓芬工作室!$C$9</c:f>
                  <c:strCache>
                    <c:ptCount val="1"/>
                    <c:pt idx="0">
                      <c:v>172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strRef>
                  <c:f>郑晓芬工作室!$C$10</c:f>
                  <c:strCache>
                    <c:ptCount val="1"/>
                    <c:pt idx="0">
                      <c:v>380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strRef>
                  <c:f>郑晓芬工作室!$C$11</c:f>
                  <c:strCache>
                    <c:ptCount val="1"/>
                    <c:pt idx="0">
                      <c:v>420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strRef>
                  <c:f>郑晓芬工作室!$D$6</c:f>
                  <c:strCache>
                    <c:ptCount val="1"/>
                    <c:pt idx="0">
                      <c:v>320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tx>
                <c:strRef>
                  <c:f>郑晓芬工作室!$D$7</c:f>
                  <c:strCache>
                    <c:ptCount val="1"/>
                    <c:pt idx="0">
                      <c:v>256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tx>
                <c:strRef>
                  <c:f>郑晓芬工作室!$D$8</c:f>
                  <c:strCache>
                    <c:ptCount val="1"/>
                    <c:pt idx="0">
                      <c:v>300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tx>
                <c:strRef>
                  <c:f>郑晓芬工作室!$D$9</c:f>
                  <c:strCache>
                    <c:ptCount val="1"/>
                    <c:pt idx="0">
                      <c:v>171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tx>
                <c:strRef>
                  <c:f>郑晓芬工作室!$D$10</c:f>
                  <c:strCache>
                    <c:ptCount val="1"/>
                    <c:pt idx="0">
                      <c:v>360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tx>
                <c:strRef>
                  <c:f>郑晓芬工作室!$D$11</c:f>
                  <c:strCache>
                    <c:ptCount val="1"/>
                    <c:pt idx="0">
                      <c:v>430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千图网Excel文档工作室!$U$6:$U$23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64.5</c:v>
                </c:pt>
                <c:pt idx="13">
                  <c:v>64.5</c:v>
                </c:pt>
                <c:pt idx="14">
                  <c:v>64.5</c:v>
                </c:pt>
                <c:pt idx="15">
                  <c:v>64.5</c:v>
                </c:pt>
                <c:pt idx="16">
                  <c:v>64.5</c:v>
                </c:pt>
                <c:pt idx="17">
                  <c:v>64.5</c:v>
                </c:pt>
              </c:numCache>
            </c:numRef>
          </c:xVal>
          <c:yVal>
            <c:numRef>
              <c:f>千图网Excel文档工作室!$V$6:$V$23</c:f>
              <c:numCache>
                <c:formatCode>General</c:formatCode>
                <c:ptCount val="18"/>
                <c:pt idx="0">
                  <c:v>426</c:v>
                </c:pt>
                <c:pt idx="1">
                  <c:v>533</c:v>
                </c:pt>
                <c:pt idx="2">
                  <c:v>660</c:v>
                </c:pt>
                <c:pt idx="3">
                  <c:v>785.5</c:v>
                </c:pt>
                <c:pt idx="4">
                  <c:v>981</c:v>
                </c:pt>
                <c:pt idx="5">
                  <c:v>1281</c:v>
                </c:pt>
                <c:pt idx="6">
                  <c:v>294.5</c:v>
                </c:pt>
                <c:pt idx="7">
                  <c:v>450</c:v>
                </c:pt>
                <c:pt idx="8">
                  <c:v>588</c:v>
                </c:pt>
                <c:pt idx="9">
                  <c:v>749.5</c:v>
                </c:pt>
                <c:pt idx="10">
                  <c:v>1025.5</c:v>
                </c:pt>
                <c:pt idx="11">
                  <c:v>1425.5</c:v>
                </c:pt>
                <c:pt idx="12">
                  <c:v>160</c:v>
                </c:pt>
                <c:pt idx="13">
                  <c:v>448</c:v>
                </c:pt>
                <c:pt idx="14">
                  <c:v>726</c:v>
                </c:pt>
                <c:pt idx="15">
                  <c:v>961.5</c:v>
                </c:pt>
                <c:pt idx="16">
                  <c:v>1227</c:v>
                </c:pt>
                <c:pt idx="17">
                  <c:v>1622</c:v>
                </c:pt>
              </c:numCache>
            </c:numRef>
          </c:yVal>
          <c:smooth val="0"/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黑体" panose="02010609060101010101" pitchFamily="49" charset="-122"/>
                        <a:ea typeface="黑体" panose="02010609060101010101" pitchFamily="49" charset="-122"/>
                        <a:cs typeface="+mn-cs"/>
                      </a:defRPr>
                    </a:pPr>
                    <a:r>
                      <a:rPr lang="zh-CN" altLang="en-US" sz="800">
                        <a:solidFill>
                          <a:schemeClr val="tx1"/>
                        </a:solidFill>
                        <a:latin typeface="黑体" panose="02010609060101010101" pitchFamily="49" charset="-122"/>
                        <a:ea typeface="黑体" panose="02010609060101010101" pitchFamily="49" charset="-122"/>
                      </a:rPr>
                      <a:t>单位</a:t>
                    </a:r>
                    <a:r>
                      <a:rPr lang="en-US" altLang="zh-CN" sz="800">
                        <a:solidFill>
                          <a:schemeClr val="tx1"/>
                        </a:solidFill>
                        <a:latin typeface="黑体" panose="02010609060101010101" pitchFamily="49" charset="-122"/>
                        <a:ea typeface="黑体" panose="02010609060101010101" pitchFamily="49" charset="-122"/>
                      </a:rPr>
                      <a:t>:</a:t>
                    </a:r>
                    <a:r>
                      <a:rPr lang="zh-CN" altLang="en-US" sz="800">
                        <a:solidFill>
                          <a:schemeClr val="tx1"/>
                        </a:solidFill>
                        <a:latin typeface="黑体" panose="02010609060101010101" pitchFamily="49" charset="-122"/>
                        <a:ea typeface="黑体" panose="02010609060101010101" pitchFamily="49" charset="-122"/>
                      </a:rPr>
                      <a:t>万</a:t>
                    </a:r>
                    <a:endParaRPr lang="zh-CN" altLang="en-US" sz="800">
                      <a:solidFill>
                        <a:schemeClr val="tx1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800" b="0" i="0" u="none" strike="noStrike" kern="1200" baseline="0">
                      <a:solidFill>
                        <a:schemeClr val="tx1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+mn-cs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郑晓芬工作室!$B$22</c:f>
                  <c:strCache>
                    <c:ptCount val="1"/>
                    <c:pt idx="0">
                      <c:v>1065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郑晓芬工作室!$C$22</c:f>
                  <c:strCache>
                    <c:ptCount val="1"/>
                    <c:pt idx="0">
                      <c:v>1434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郑晓芬工作室!$D$22</c:f>
                  <c:strCache>
                    <c:ptCount val="1"/>
                    <c:pt idx="0">
                      <c:v>1837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2000" b="0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千图网Excel文档工作室!$X$6:$X$9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31</c:v>
                </c:pt>
                <c:pt idx="3">
                  <c:v>64.5</c:v>
                </c:pt>
              </c:numCache>
            </c:numRef>
          </c:xVal>
          <c:yVal>
            <c:numRef>
              <c:f>千图网Excel文档工作室!$Y$6:$Y$9</c:f>
              <c:numCache>
                <c:formatCode>General</c:formatCode>
                <c:ptCount val="4"/>
                <c:pt idx="0">
                  <c:v>1481</c:v>
                </c:pt>
                <c:pt idx="1">
                  <c:v>1381</c:v>
                </c:pt>
                <c:pt idx="2">
                  <c:v>1565.5</c:v>
                </c:pt>
                <c:pt idx="3">
                  <c:v>1767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5928"/>
        <c:axId val="503280360"/>
      </c:scatterChart>
      <c:dateAx>
        <c:axId val="50328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279968"/>
        <c:crosses val="autoZero"/>
        <c:auto val="0"/>
        <c:lblOffset val="100"/>
        <c:baseTimeUnit val="days"/>
      </c:dateAx>
      <c:valAx>
        <c:axId val="503279968"/>
        <c:scaling>
          <c:orientation val="minMax"/>
          <c:max val="200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281144"/>
        <c:crosses val="autoZero"/>
        <c:crossBetween val="between"/>
      </c:valAx>
      <c:valAx>
        <c:axId val="513685928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280360"/>
        <c:crosses val="max"/>
        <c:crossBetween val="midCat"/>
      </c:valAx>
      <c:valAx>
        <c:axId val="503280360"/>
        <c:scaling>
          <c:orientation val="minMax"/>
          <c:max val="200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6859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>
              <a:lumMod val="50000"/>
              <a:lumOff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4</xdr:row>
      <xdr:rowOff>0</xdr:rowOff>
    </xdr:from>
    <xdr:to>
      <xdr:col>31</xdr:col>
      <xdr:colOff>457200</xdr:colOff>
      <xdr:row>28</xdr:row>
      <xdr:rowOff>0</xdr:rowOff>
    </xdr:to>
    <xdr:grpSp>
      <xdr:nvGrpSpPr>
        <xdr:cNvPr id="2" name="组合 1"/>
        <xdr:cNvGrpSpPr/>
      </xdr:nvGrpSpPr>
      <xdr:grpSpPr>
        <a:xfrm>
          <a:off x="10668000" y="723900"/>
          <a:ext cx="3200400" cy="4953000"/>
          <a:chOff x="8696325" y="0"/>
          <a:chExt cx="3295650" cy="4219575"/>
        </a:xfrm>
      </xdr:grpSpPr>
      <xdr:grpSp>
        <xdr:nvGrpSpPr>
          <xdr:cNvPr id="3" name="组合 2"/>
          <xdr:cNvGrpSpPr/>
        </xdr:nvGrpSpPr>
        <xdr:grpSpPr>
          <a:xfrm>
            <a:off x="8734424" y="57149"/>
            <a:ext cx="3257551" cy="4162426"/>
            <a:chOff x="10048874" y="314324"/>
            <a:chExt cx="3257551" cy="4162426"/>
          </a:xfrm>
        </xdr:grpSpPr>
        <xdr:graphicFrame>
          <xdr:nvGraphicFramePr>
            <xdr:cNvPr id="6" name="图表 5"/>
            <xdr:cNvGraphicFramePr/>
          </xdr:nvGraphicFramePr>
          <xdr:xfrm>
            <a:off x="10106025" y="314324"/>
            <a:ext cx="3200400" cy="41624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>
          <xdr:nvSpPr>
            <xdr:cNvPr id="7" name="文本框 6"/>
            <xdr:cNvSpPr txBox="1"/>
          </xdr:nvSpPr>
          <xdr:spPr>
            <a:xfrm>
              <a:off x="10048875" y="3962400"/>
              <a:ext cx="110490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800">
                  <a:solidFill>
                    <a:schemeClr val="tx1"/>
                  </a:solidFill>
                  <a:latin typeface="黑体" panose="02010609060101010101" pitchFamily="49" charset="-122"/>
                  <a:ea typeface="黑体" panose="02010609060101010101" pitchFamily="49" charset="-122"/>
                </a:rPr>
                <a:t>2013→2017</a:t>
              </a:r>
              <a:r>
                <a:rPr lang="zh-CN" altLang="en-US" sz="800">
                  <a:solidFill>
                    <a:schemeClr val="tx1"/>
                  </a:solidFill>
                  <a:latin typeface="黑体" panose="02010609060101010101" pitchFamily="49" charset="-122"/>
                  <a:ea typeface="黑体" panose="02010609060101010101" pitchFamily="49" charset="-122"/>
                </a:rPr>
                <a:t>年</a:t>
              </a:r>
              <a:endParaRPr lang="zh-CN" altLang="en-US" sz="80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10048874" y="4133850"/>
              <a:ext cx="1323975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800">
                  <a:solidFill>
                    <a:schemeClr val="tx1"/>
                  </a:solidFill>
                  <a:latin typeface="黑体" panose="02010609060101010101" pitchFamily="49" charset="-122"/>
                  <a:ea typeface="黑体" panose="02010609060101010101" pitchFamily="49" charset="-122"/>
                </a:rPr>
                <a:t>数据来源：商品部</a:t>
              </a:r>
              <a:endParaRPr lang="zh-CN" altLang="en-US" sz="80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endParaRPr>
            </a:p>
          </xdr:txBody>
        </xdr:sp>
      </xdr:grpSp>
      <xdr:sp>
        <xdr:nvSpPr>
          <xdr:cNvPr id="4" name="文本框 3"/>
          <xdr:cNvSpPr txBox="1"/>
        </xdr:nvSpPr>
        <xdr:spPr>
          <a:xfrm>
            <a:off x="8696325" y="0"/>
            <a:ext cx="301942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80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各产品销售逐年稳步上升</a:t>
            </a:r>
            <a:endParaRPr lang="zh-CN" altLang="en-US" sz="1800">
              <a:solidFill>
                <a:schemeClr val="tx1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>
        <xdr:nvSpPr>
          <xdr:cNvPr id="5" name="文本框 4"/>
          <xdr:cNvSpPr txBox="1"/>
        </xdr:nvSpPr>
        <xdr:spPr>
          <a:xfrm>
            <a:off x="8715374" y="333375"/>
            <a:ext cx="18002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00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连衣裙与外套销量位居前列</a:t>
            </a:r>
            <a:endParaRPr lang="zh-CN" altLang="en-US" sz="1000">
              <a:solidFill>
                <a:schemeClr val="tx1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Z32"/>
  <sheetViews>
    <sheetView showGridLines="0" tabSelected="1" workbookViewId="0">
      <selection activeCell="K29" sqref="K29"/>
    </sheetView>
  </sheetViews>
  <sheetFormatPr defaultColWidth="9" defaultRowHeight="14.25"/>
  <cols>
    <col min="1" max="1" width="7.125" style="2" customWidth="1"/>
    <col min="2" max="4" width="7.375" style="2" customWidth="1"/>
    <col min="5" max="5" width="1.125" style="2" customWidth="1"/>
    <col min="6" max="6" width="11" style="2" customWidth="1"/>
    <col min="7" max="9" width="4.5" style="2" customWidth="1"/>
    <col min="10" max="13" width="6.5" style="2" customWidth="1"/>
    <col min="14" max="16" width="4.5" style="2" customWidth="1"/>
    <col min="17" max="17" width="1.125" style="2" customWidth="1"/>
    <col min="18" max="18" width="2.5" style="2" customWidth="1"/>
    <col min="19" max="19" width="6.5" style="2" customWidth="1"/>
    <col min="20" max="20" width="1.125" style="2" customWidth="1"/>
    <col min="21" max="21" width="5.5" style="2" customWidth="1"/>
    <col min="22" max="22" width="7.5" style="2" customWidth="1"/>
    <col min="23" max="23" width="1.125" style="2" customWidth="1"/>
    <col min="24" max="24" width="5.5" style="2" customWidth="1"/>
    <col min="25" max="25" width="7.5" style="2" customWidth="1"/>
    <col min="26" max="26" width="5" style="2" customWidth="1"/>
    <col min="27" max="27" width="2.25" style="3" customWidth="1"/>
    <col min="28" max="16384" width="9" style="3"/>
  </cols>
  <sheetData>
    <row r="1" spans="2:2">
      <c r="B1" s="4"/>
    </row>
    <row r="2" spans="2:2">
      <c r="B2" s="4"/>
    </row>
    <row r="4" s="1" customFormat="1" spans="1:24">
      <c r="A4" s="1" t="s">
        <v>0</v>
      </c>
      <c r="F4" s="1" t="s">
        <v>1</v>
      </c>
      <c r="R4" s="1" t="s">
        <v>2</v>
      </c>
      <c r="U4" s="1" t="s">
        <v>3</v>
      </c>
      <c r="X4" s="1" t="s">
        <v>4</v>
      </c>
    </row>
    <row r="5" ht="21.75" customHeight="1" spans="1:25">
      <c r="A5" s="5" t="s">
        <v>5</v>
      </c>
      <c r="B5" s="5" t="s">
        <v>6</v>
      </c>
      <c r="C5" s="5" t="s">
        <v>7</v>
      </c>
      <c r="D5" s="5" t="s">
        <v>8</v>
      </c>
      <c r="F5" s="5" t="s">
        <v>9</v>
      </c>
      <c r="G5" s="5">
        <v>0</v>
      </c>
      <c r="H5" s="5">
        <v>10</v>
      </c>
      <c r="I5" s="5">
        <v>10</v>
      </c>
      <c r="J5" s="5">
        <v>25</v>
      </c>
      <c r="K5" s="5">
        <v>25</v>
      </c>
      <c r="L5" s="5">
        <v>37</v>
      </c>
      <c r="M5" s="5">
        <v>37</v>
      </c>
      <c r="N5" s="5">
        <v>57</v>
      </c>
      <c r="O5" s="5">
        <v>57</v>
      </c>
      <c r="P5" s="5">
        <f>N5+15</f>
        <v>72</v>
      </c>
      <c r="R5" s="5" t="s">
        <v>10</v>
      </c>
      <c r="S5" s="5" t="s">
        <v>11</v>
      </c>
      <c r="U5" s="5" t="s">
        <v>10</v>
      </c>
      <c r="V5" s="5" t="s">
        <v>11</v>
      </c>
      <c r="W5" s="5"/>
      <c r="X5" s="5" t="s">
        <v>10</v>
      </c>
      <c r="Y5" s="5" t="s">
        <v>11</v>
      </c>
    </row>
    <row r="6" ht="16.5" spans="1:26">
      <c r="A6" s="6" t="s">
        <v>12</v>
      </c>
      <c r="B6" s="6">
        <v>80</v>
      </c>
      <c r="C6" s="6">
        <v>186</v>
      </c>
      <c r="D6" s="6">
        <v>320</v>
      </c>
      <c r="F6" s="6" t="s">
        <v>13</v>
      </c>
      <c r="G6" s="6">
        <f t="shared" ref="G6:G12" si="0">B15</f>
        <v>386</v>
      </c>
      <c r="H6" s="6">
        <f t="shared" ref="H6:H12" si="1">B15</f>
        <v>386</v>
      </c>
      <c r="I6" s="6"/>
      <c r="J6" s="6"/>
      <c r="K6" s="6">
        <f t="shared" ref="K6:K12" si="2">C15</f>
        <v>201.5</v>
      </c>
      <c r="L6" s="6">
        <f t="shared" ref="L6:L12" si="3">C15</f>
        <v>201.5</v>
      </c>
      <c r="M6" s="6"/>
      <c r="N6" s="6"/>
      <c r="O6" s="6">
        <f t="shared" ref="O6:O12" si="4">D15</f>
        <v>0</v>
      </c>
      <c r="P6" s="6">
        <f t="shared" ref="P6:P12" si="5">D15</f>
        <v>0</v>
      </c>
      <c r="R6" s="6">
        <v>0</v>
      </c>
      <c r="S6" s="6">
        <f>SUM($B$15:B15,B16/2)</f>
        <v>426</v>
      </c>
      <c r="U6" s="6">
        <v>5</v>
      </c>
      <c r="V6" s="6">
        <f>SUM($B$15:B15,B16/2)</f>
        <v>426</v>
      </c>
      <c r="W6" s="6"/>
      <c r="X6" s="6">
        <v>0</v>
      </c>
      <c r="Y6" s="6">
        <f>SUM(B15:B21)+30</f>
        <v>1481</v>
      </c>
      <c r="Z6" s="7"/>
    </row>
    <row r="7" ht="16.5" spans="1:26">
      <c r="A7" s="6" t="s">
        <v>14</v>
      </c>
      <c r="B7" s="6">
        <v>134</v>
      </c>
      <c r="C7" s="6">
        <v>125</v>
      </c>
      <c r="D7" s="6">
        <v>256</v>
      </c>
      <c r="F7" s="6" t="s">
        <v>12</v>
      </c>
      <c r="G7" s="6">
        <f t="shared" si="0"/>
        <v>80</v>
      </c>
      <c r="H7" s="6">
        <f t="shared" si="1"/>
        <v>80</v>
      </c>
      <c r="I7" s="6"/>
      <c r="J7" s="6"/>
      <c r="K7" s="6">
        <f t="shared" si="2"/>
        <v>186</v>
      </c>
      <c r="L7" s="6">
        <f t="shared" si="3"/>
        <v>186</v>
      </c>
      <c r="M7" s="6"/>
      <c r="N7" s="6"/>
      <c r="O7" s="6">
        <f t="shared" si="4"/>
        <v>320</v>
      </c>
      <c r="P7" s="6">
        <f t="shared" si="5"/>
        <v>320</v>
      </c>
      <c r="R7" s="6">
        <v>0</v>
      </c>
      <c r="S7" s="6">
        <f>SUM($B$15:B16,B17/2)</f>
        <v>533</v>
      </c>
      <c r="U7" s="6">
        <v>5</v>
      </c>
      <c r="V7" s="6">
        <f>SUM($B$15:B16,B17/2)</f>
        <v>533</v>
      </c>
      <c r="X7" s="6">
        <v>5</v>
      </c>
      <c r="Y7" s="6">
        <f>SUM(B15:B21)-70</f>
        <v>1381</v>
      </c>
      <c r="Z7" s="7"/>
    </row>
    <row r="8" ht="16.5" spans="1:26">
      <c r="A8" s="6" t="s">
        <v>15</v>
      </c>
      <c r="B8" s="6">
        <v>120</v>
      </c>
      <c r="C8" s="6">
        <v>151</v>
      </c>
      <c r="D8" s="6">
        <v>300</v>
      </c>
      <c r="F8" s="6" t="s">
        <v>14</v>
      </c>
      <c r="G8" s="6">
        <f t="shared" si="0"/>
        <v>134</v>
      </c>
      <c r="H8" s="6">
        <f t="shared" si="1"/>
        <v>134</v>
      </c>
      <c r="I8" s="6"/>
      <c r="J8" s="6"/>
      <c r="K8" s="6">
        <f t="shared" si="2"/>
        <v>125</v>
      </c>
      <c r="L8" s="6">
        <f t="shared" si="3"/>
        <v>125</v>
      </c>
      <c r="M8" s="6"/>
      <c r="N8" s="6"/>
      <c r="O8" s="6">
        <f t="shared" si="4"/>
        <v>256</v>
      </c>
      <c r="P8" s="6">
        <f t="shared" si="5"/>
        <v>256</v>
      </c>
      <c r="R8" s="6">
        <v>0</v>
      </c>
      <c r="S8" s="6">
        <f>SUM($B$15:B17,B18/2)</f>
        <v>660</v>
      </c>
      <c r="U8" s="6">
        <v>5</v>
      </c>
      <c r="V8" s="6">
        <f>SUM($B$15:B17,B18/2)</f>
        <v>660</v>
      </c>
      <c r="X8" s="6">
        <v>31</v>
      </c>
      <c r="Y8" s="6">
        <f>SUM(C15:C21)-70</f>
        <v>1565.5</v>
      </c>
      <c r="Z8" s="7"/>
    </row>
    <row r="9" ht="16.5" spans="1:26">
      <c r="A9" s="6" t="s">
        <v>16</v>
      </c>
      <c r="B9" s="6">
        <v>131</v>
      </c>
      <c r="C9" s="6">
        <v>172</v>
      </c>
      <c r="D9" s="6">
        <v>171</v>
      </c>
      <c r="F9" s="6" t="s">
        <v>15</v>
      </c>
      <c r="G9" s="6">
        <f t="shared" si="0"/>
        <v>120</v>
      </c>
      <c r="H9" s="6">
        <f t="shared" si="1"/>
        <v>120</v>
      </c>
      <c r="I9" s="6"/>
      <c r="J9" s="6"/>
      <c r="K9" s="6">
        <f t="shared" si="2"/>
        <v>151</v>
      </c>
      <c r="L9" s="6">
        <f t="shared" si="3"/>
        <v>151</v>
      </c>
      <c r="M9" s="6"/>
      <c r="N9" s="6"/>
      <c r="O9" s="6">
        <f t="shared" si="4"/>
        <v>300</v>
      </c>
      <c r="P9" s="6">
        <f t="shared" si="5"/>
        <v>300</v>
      </c>
      <c r="R9" s="6">
        <v>0</v>
      </c>
      <c r="S9" s="6">
        <f>SUM($B$15:B18,B19/2)</f>
        <v>785.5</v>
      </c>
      <c r="U9" s="6">
        <v>5</v>
      </c>
      <c r="V9" s="6">
        <f>SUM($B$15:B18,B19/2)</f>
        <v>785.5</v>
      </c>
      <c r="X9" s="6">
        <v>64.5</v>
      </c>
      <c r="Y9" s="6">
        <f>SUM(D15:D21)-70</f>
        <v>1767</v>
      </c>
      <c r="Z9" s="7"/>
    </row>
    <row r="10" ht="16.5" spans="1:26">
      <c r="A10" s="6" t="s">
        <v>17</v>
      </c>
      <c r="B10" s="6">
        <v>260</v>
      </c>
      <c r="C10" s="6">
        <v>380</v>
      </c>
      <c r="D10" s="6">
        <v>360</v>
      </c>
      <c r="F10" s="6" t="s">
        <v>16</v>
      </c>
      <c r="G10" s="6">
        <f t="shared" si="0"/>
        <v>131</v>
      </c>
      <c r="H10" s="6">
        <f t="shared" si="1"/>
        <v>131</v>
      </c>
      <c r="I10" s="6"/>
      <c r="J10" s="6"/>
      <c r="K10" s="6">
        <f t="shared" si="2"/>
        <v>172</v>
      </c>
      <c r="L10" s="6">
        <f t="shared" si="3"/>
        <v>172</v>
      </c>
      <c r="M10" s="6"/>
      <c r="N10" s="6"/>
      <c r="O10" s="6">
        <f t="shared" si="4"/>
        <v>171</v>
      </c>
      <c r="P10" s="6">
        <f t="shared" si="5"/>
        <v>171</v>
      </c>
      <c r="R10" s="6">
        <v>0</v>
      </c>
      <c r="S10" s="6">
        <f>SUM($B$15:B19,B20/2)</f>
        <v>981</v>
      </c>
      <c r="U10" s="6">
        <v>5</v>
      </c>
      <c r="V10" s="6">
        <f>SUM($B$15:B19,B20/2)</f>
        <v>981</v>
      </c>
      <c r="X10" s="7"/>
      <c r="Y10" s="7"/>
      <c r="Z10" s="7"/>
    </row>
    <row r="11" ht="16.5" spans="1:22">
      <c r="A11" s="6" t="s">
        <v>18</v>
      </c>
      <c r="B11" s="6">
        <v>340</v>
      </c>
      <c r="C11" s="6">
        <v>420</v>
      </c>
      <c r="D11" s="6">
        <v>430</v>
      </c>
      <c r="F11" s="6" t="s">
        <v>17</v>
      </c>
      <c r="G11" s="6">
        <f t="shared" si="0"/>
        <v>260</v>
      </c>
      <c r="H11" s="6">
        <f t="shared" si="1"/>
        <v>260</v>
      </c>
      <c r="I11" s="6"/>
      <c r="J11" s="6"/>
      <c r="K11" s="6">
        <f t="shared" si="2"/>
        <v>380</v>
      </c>
      <c r="L11" s="6">
        <f t="shared" si="3"/>
        <v>380</v>
      </c>
      <c r="M11" s="6"/>
      <c r="N11" s="6"/>
      <c r="O11" s="6">
        <f t="shared" si="4"/>
        <v>360</v>
      </c>
      <c r="P11" s="6">
        <f t="shared" si="5"/>
        <v>360</v>
      </c>
      <c r="R11" s="6">
        <v>0</v>
      </c>
      <c r="S11" s="6">
        <f>SUM($B$15:B20,B21/2)</f>
        <v>1281</v>
      </c>
      <c r="U11" s="6">
        <v>5</v>
      </c>
      <c r="V11" s="6">
        <f>SUM($B$15:B20,B21/2)</f>
        <v>1281</v>
      </c>
    </row>
    <row r="12" ht="16.5" spans="6:26">
      <c r="F12" s="6" t="s">
        <v>18</v>
      </c>
      <c r="G12" s="6">
        <f t="shared" si="0"/>
        <v>340</v>
      </c>
      <c r="H12" s="6">
        <f t="shared" si="1"/>
        <v>340</v>
      </c>
      <c r="I12" s="6"/>
      <c r="J12" s="6"/>
      <c r="K12" s="6">
        <f t="shared" si="2"/>
        <v>420</v>
      </c>
      <c r="L12" s="6">
        <f t="shared" si="3"/>
        <v>420</v>
      </c>
      <c r="M12" s="6"/>
      <c r="N12" s="6"/>
      <c r="O12" s="6">
        <f t="shared" si="4"/>
        <v>430</v>
      </c>
      <c r="P12" s="6">
        <f t="shared" si="5"/>
        <v>430</v>
      </c>
      <c r="U12" s="6">
        <v>31</v>
      </c>
      <c r="V12" s="6">
        <f>SUM($C$15:C15,C16/2)</f>
        <v>294.5</v>
      </c>
      <c r="X12" s="7"/>
      <c r="Y12" s="7"/>
      <c r="Z12" s="7"/>
    </row>
    <row r="13" ht="16.5" spans="1:26">
      <c r="A13" s="1" t="s">
        <v>19</v>
      </c>
      <c r="F13" s="6" t="s">
        <v>20</v>
      </c>
      <c r="G13" s="6"/>
      <c r="H13" s="6"/>
      <c r="I13" s="6">
        <f t="shared" ref="I13:J19" si="6">B15</f>
        <v>386</v>
      </c>
      <c r="J13" s="6">
        <f t="shared" si="6"/>
        <v>201.5</v>
      </c>
      <c r="K13" s="6"/>
      <c r="L13" s="6"/>
      <c r="M13" s="6">
        <f t="shared" ref="M13:N19" si="7">C15</f>
        <v>201.5</v>
      </c>
      <c r="N13" s="6">
        <f t="shared" si="7"/>
        <v>0</v>
      </c>
      <c r="O13" s="6"/>
      <c r="P13" s="6"/>
      <c r="U13" s="6">
        <v>31</v>
      </c>
      <c r="V13" s="6">
        <f>SUM($C$15:C16,C17/2)</f>
        <v>450</v>
      </c>
      <c r="X13" s="7"/>
      <c r="Y13" s="7"/>
      <c r="Z13" s="7"/>
    </row>
    <row r="14" ht="16.5" spans="1:26">
      <c r="A14" s="5" t="s">
        <v>5</v>
      </c>
      <c r="B14" s="5" t="s">
        <v>6</v>
      </c>
      <c r="C14" s="5" t="s">
        <v>7</v>
      </c>
      <c r="D14" s="5" t="s">
        <v>8</v>
      </c>
      <c r="F14" s="6" t="s">
        <v>21</v>
      </c>
      <c r="G14" s="6"/>
      <c r="H14" s="6"/>
      <c r="I14" s="6">
        <f t="shared" si="6"/>
        <v>80</v>
      </c>
      <c r="J14" s="6">
        <f t="shared" si="6"/>
        <v>186</v>
      </c>
      <c r="K14" s="6"/>
      <c r="L14" s="6"/>
      <c r="M14" s="6">
        <f t="shared" si="7"/>
        <v>186</v>
      </c>
      <c r="N14" s="6">
        <f t="shared" si="7"/>
        <v>320</v>
      </c>
      <c r="O14" s="6"/>
      <c r="P14" s="6"/>
      <c r="U14" s="6">
        <v>31</v>
      </c>
      <c r="V14" s="6">
        <f>SUM($C$15:C17,C18/2)</f>
        <v>588</v>
      </c>
      <c r="X14" s="7"/>
      <c r="Y14" s="7"/>
      <c r="Z14" s="7"/>
    </row>
    <row r="15" ht="16.5" spans="1:26">
      <c r="A15" s="6" t="s">
        <v>13</v>
      </c>
      <c r="B15" s="6">
        <f>(D22-B22)/2</f>
        <v>386</v>
      </c>
      <c r="C15" s="6">
        <f>(D22-C22)/2</f>
        <v>201.5</v>
      </c>
      <c r="D15" s="6">
        <v>0</v>
      </c>
      <c r="F15" s="6" t="s">
        <v>22</v>
      </c>
      <c r="G15" s="6"/>
      <c r="H15" s="6"/>
      <c r="I15" s="6">
        <f t="shared" si="6"/>
        <v>134</v>
      </c>
      <c r="J15" s="6">
        <f t="shared" si="6"/>
        <v>125</v>
      </c>
      <c r="K15" s="6"/>
      <c r="L15" s="6"/>
      <c r="M15" s="6">
        <f t="shared" si="7"/>
        <v>125</v>
      </c>
      <c r="N15" s="6">
        <f t="shared" si="7"/>
        <v>256</v>
      </c>
      <c r="O15" s="6"/>
      <c r="P15" s="6"/>
      <c r="U15" s="6">
        <v>31</v>
      </c>
      <c r="V15" s="6">
        <f>SUM($C$15:C18,C19/2)</f>
        <v>749.5</v>
      </c>
      <c r="X15" s="7"/>
      <c r="Y15" s="7"/>
      <c r="Z15" s="7"/>
    </row>
    <row r="16" ht="16.5" spans="1:26">
      <c r="A16" s="6" t="s">
        <v>12</v>
      </c>
      <c r="B16" s="6">
        <v>80</v>
      </c>
      <c r="C16" s="6">
        <v>186</v>
      </c>
      <c r="D16" s="6">
        <v>320</v>
      </c>
      <c r="F16" s="6" t="s">
        <v>23</v>
      </c>
      <c r="G16" s="6"/>
      <c r="H16" s="6"/>
      <c r="I16" s="6">
        <f t="shared" si="6"/>
        <v>120</v>
      </c>
      <c r="J16" s="6">
        <f t="shared" si="6"/>
        <v>151</v>
      </c>
      <c r="K16" s="6"/>
      <c r="L16" s="6"/>
      <c r="M16" s="6">
        <f t="shared" si="7"/>
        <v>151</v>
      </c>
      <c r="N16" s="6">
        <f t="shared" si="7"/>
        <v>300</v>
      </c>
      <c r="O16" s="6"/>
      <c r="P16" s="6"/>
      <c r="U16" s="6">
        <v>31</v>
      </c>
      <c r="V16" s="6">
        <f>SUM($C$15:C19,C20/2)</f>
        <v>1025.5</v>
      </c>
      <c r="X16" s="7"/>
      <c r="Y16" s="7"/>
      <c r="Z16" s="7"/>
    </row>
    <row r="17" ht="16.5" spans="1:22">
      <c r="A17" s="6" t="s">
        <v>14</v>
      </c>
      <c r="B17" s="6">
        <v>134</v>
      </c>
      <c r="C17" s="6">
        <v>125</v>
      </c>
      <c r="D17" s="6">
        <v>256</v>
      </c>
      <c r="F17" s="6" t="s">
        <v>24</v>
      </c>
      <c r="G17" s="6"/>
      <c r="H17" s="6"/>
      <c r="I17" s="6">
        <f t="shared" si="6"/>
        <v>131</v>
      </c>
      <c r="J17" s="6">
        <f t="shared" si="6"/>
        <v>172</v>
      </c>
      <c r="K17" s="6"/>
      <c r="L17" s="6"/>
      <c r="M17" s="6">
        <f t="shared" si="7"/>
        <v>172</v>
      </c>
      <c r="N17" s="6">
        <f t="shared" si="7"/>
        <v>171</v>
      </c>
      <c r="O17" s="6"/>
      <c r="P17" s="6"/>
      <c r="U17" s="6">
        <v>31</v>
      </c>
      <c r="V17" s="6">
        <f>SUM($C$15:C20,C21/2)</f>
        <v>1425.5</v>
      </c>
    </row>
    <row r="18" ht="16.5" spans="1:26">
      <c r="A18" s="6" t="s">
        <v>15</v>
      </c>
      <c r="B18" s="6">
        <v>120</v>
      </c>
      <c r="C18" s="6">
        <v>151</v>
      </c>
      <c r="D18" s="6">
        <v>300</v>
      </c>
      <c r="F18" s="6" t="s">
        <v>25</v>
      </c>
      <c r="G18" s="6"/>
      <c r="H18" s="6"/>
      <c r="I18" s="6">
        <f t="shared" si="6"/>
        <v>260</v>
      </c>
      <c r="J18" s="6">
        <f t="shared" si="6"/>
        <v>380</v>
      </c>
      <c r="K18" s="6"/>
      <c r="L18" s="6"/>
      <c r="M18" s="6">
        <f t="shared" si="7"/>
        <v>380</v>
      </c>
      <c r="N18" s="6">
        <f t="shared" si="7"/>
        <v>360</v>
      </c>
      <c r="O18" s="6"/>
      <c r="P18" s="6"/>
      <c r="U18" s="6">
        <v>64.5</v>
      </c>
      <c r="V18" s="6">
        <f>SUM($D$15:D15,D16/2)</f>
        <v>160</v>
      </c>
      <c r="X18" s="7"/>
      <c r="Y18" s="7"/>
      <c r="Z18" s="7"/>
    </row>
    <row r="19" ht="16.5" spans="1:26">
      <c r="A19" s="6" t="s">
        <v>16</v>
      </c>
      <c r="B19" s="6">
        <v>131</v>
      </c>
      <c r="C19" s="6">
        <v>172</v>
      </c>
      <c r="D19" s="6">
        <v>171</v>
      </c>
      <c r="F19" s="6" t="s">
        <v>26</v>
      </c>
      <c r="G19" s="6"/>
      <c r="H19" s="6"/>
      <c r="I19" s="6">
        <f t="shared" si="6"/>
        <v>340</v>
      </c>
      <c r="J19" s="6">
        <f t="shared" si="6"/>
        <v>420</v>
      </c>
      <c r="K19" s="6"/>
      <c r="L19" s="6"/>
      <c r="M19" s="6">
        <f t="shared" si="7"/>
        <v>420</v>
      </c>
      <c r="N19" s="6">
        <f t="shared" si="7"/>
        <v>430</v>
      </c>
      <c r="O19" s="6"/>
      <c r="P19" s="6"/>
      <c r="U19" s="6">
        <v>64.5</v>
      </c>
      <c r="V19" s="6">
        <f>SUM($D$15:D16,D17/2)</f>
        <v>448</v>
      </c>
      <c r="X19" s="7"/>
      <c r="Y19" s="7"/>
      <c r="Z19" s="7"/>
    </row>
    <row r="20" ht="16.5" spans="1:26">
      <c r="A20" s="6" t="s">
        <v>17</v>
      </c>
      <c r="B20" s="6">
        <v>260</v>
      </c>
      <c r="C20" s="6">
        <v>380</v>
      </c>
      <c r="D20" s="6">
        <v>360</v>
      </c>
      <c r="U20" s="6">
        <v>64.5</v>
      </c>
      <c r="V20" s="6">
        <f>SUM($D$15:D17,D18/2)</f>
        <v>726</v>
      </c>
      <c r="X20" s="7"/>
      <c r="Y20" s="7"/>
      <c r="Z20" s="7"/>
    </row>
    <row r="21" ht="16.5" spans="1:26">
      <c r="A21" s="6" t="s">
        <v>18</v>
      </c>
      <c r="B21" s="6">
        <v>340</v>
      </c>
      <c r="C21" s="6">
        <v>420</v>
      </c>
      <c r="D21" s="6">
        <v>430</v>
      </c>
      <c r="U21" s="6">
        <v>64.5</v>
      </c>
      <c r="V21" s="6">
        <f>SUM($D$15:D18,D19/2)</f>
        <v>961.5</v>
      </c>
      <c r="X21" s="7"/>
      <c r="Y21" s="7"/>
      <c r="Z21" s="7"/>
    </row>
    <row r="22" ht="16.5" spans="1:26">
      <c r="A22" s="6" t="s">
        <v>27</v>
      </c>
      <c r="B22" s="6">
        <f>SUM(B16:B21)</f>
        <v>1065</v>
      </c>
      <c r="C22" s="6">
        <f>SUM(C16:C21)</f>
        <v>1434</v>
      </c>
      <c r="D22" s="6">
        <f>SUM(D16:D21)</f>
        <v>1837</v>
      </c>
      <c r="U22" s="6">
        <v>64.5</v>
      </c>
      <c r="V22" s="6">
        <f>SUM($D$15:D19,D20/2)</f>
        <v>1227</v>
      </c>
      <c r="X22" s="7"/>
      <c r="Y22" s="7"/>
      <c r="Z22" s="7"/>
    </row>
    <row r="23" ht="16.5" spans="21:22">
      <c r="U23" s="6">
        <v>64.5</v>
      </c>
      <c r="V23" s="6">
        <f>SUM($D$15:D20,D21/2)</f>
        <v>1622</v>
      </c>
    </row>
    <row r="24" spans="21:26">
      <c r="U24" s="7"/>
      <c r="V24" s="7"/>
      <c r="X24" s="7"/>
      <c r="Y24" s="7"/>
      <c r="Z24" s="7"/>
    </row>
    <row r="25" spans="1:26">
      <c r="A25" s="1" t="s">
        <v>28</v>
      </c>
      <c r="U25" s="7"/>
      <c r="V25" s="7"/>
      <c r="X25" s="7"/>
      <c r="Y25" s="7"/>
      <c r="Z25" s="7"/>
    </row>
    <row r="26" spans="1:26">
      <c r="A26" s="1" t="s">
        <v>29</v>
      </c>
      <c r="U26" s="7"/>
      <c r="V26" s="7"/>
      <c r="X26" s="7"/>
      <c r="Y26" s="7"/>
      <c r="Z26" s="7"/>
    </row>
    <row r="27" spans="1:26">
      <c r="A27" s="1" t="s">
        <v>30</v>
      </c>
      <c r="U27" s="7"/>
      <c r="V27" s="7"/>
      <c r="X27" s="7"/>
      <c r="Y27" s="7"/>
      <c r="Z27" s="7"/>
    </row>
    <row r="28" spans="1:26">
      <c r="A28" s="1"/>
      <c r="U28" s="7"/>
      <c r="V28" s="7"/>
      <c r="X28" s="7"/>
      <c r="Y28" s="7"/>
      <c r="Z28" s="7"/>
    </row>
    <row r="29" spans="1:1">
      <c r="A29" s="1"/>
    </row>
    <row r="30" spans="1:26">
      <c r="A30" s="1"/>
      <c r="U30" s="7"/>
      <c r="V30" s="7"/>
      <c r="X30" s="7"/>
      <c r="Y30" s="7"/>
      <c r="Z30" s="7"/>
    </row>
    <row r="31" spans="1:26">
      <c r="A31" s="1"/>
      <c r="U31" s="7"/>
      <c r="V31" s="7"/>
      <c r="X31" s="7"/>
      <c r="Y31" s="7"/>
      <c r="Z31" s="7"/>
    </row>
    <row r="32" spans="1:26">
      <c r="A32" s="1"/>
      <c r="U32" s="7"/>
      <c r="V32" s="7"/>
      <c r="X32" s="7"/>
      <c r="Y32" s="7"/>
      <c r="Z32" s="7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2016-11-21T09:21:00Z</dcterms:created>
  <dcterms:modified xsi:type="dcterms:W3CDTF">2017-06-10T02:37:27Z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