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Moffice\Desktop\下面的链接文件 6688514666\新建文件夹\"/>
    </mc:Choice>
  </mc:AlternateContent>
  <bookViews>
    <workbookView xWindow="0" yWindow="0" windowWidth="19095" windowHeight="885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R18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O18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L1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I18" i="1"/>
  <c r="G13" i="1"/>
  <c r="G16" i="1"/>
  <c r="G18" i="1"/>
  <c r="E13" i="1"/>
  <c r="E16" i="1"/>
  <c r="E18" i="1"/>
  <c r="R17" i="1"/>
  <c r="O17" i="1"/>
  <c r="L17" i="1"/>
  <c r="I17" i="1"/>
  <c r="R16" i="1"/>
  <c r="O16" i="1"/>
  <c r="L16" i="1"/>
  <c r="I16" i="1"/>
  <c r="R15" i="1"/>
  <c r="O15" i="1"/>
  <c r="L15" i="1"/>
  <c r="I15" i="1"/>
  <c r="R14" i="1"/>
  <c r="O14" i="1"/>
  <c r="L14" i="1"/>
  <c r="I14" i="1"/>
  <c r="R13" i="1"/>
  <c r="O13" i="1"/>
  <c r="L13" i="1"/>
  <c r="I13" i="1"/>
  <c r="R12" i="1"/>
  <c r="O12" i="1"/>
  <c r="L12" i="1"/>
  <c r="I12" i="1"/>
  <c r="R11" i="1"/>
  <c r="O11" i="1"/>
  <c r="L11" i="1"/>
  <c r="I11" i="1"/>
  <c r="R10" i="1"/>
  <c r="O10" i="1"/>
  <c r="L10" i="1"/>
  <c r="I10" i="1"/>
  <c r="R9" i="1"/>
  <c r="O9" i="1"/>
  <c r="L9" i="1"/>
  <c r="I9" i="1"/>
  <c r="R8" i="1"/>
  <c r="O8" i="1"/>
  <c r="L8" i="1"/>
  <c r="I8" i="1"/>
  <c r="R7" i="1"/>
  <c r="O7" i="1"/>
  <c r="L7" i="1"/>
  <c r="I7" i="1"/>
  <c r="R6" i="1"/>
  <c r="O6" i="1"/>
  <c r="L6" i="1"/>
  <c r="I6" i="1"/>
</calcChain>
</file>

<file path=xl/sharedStrings.xml><?xml version="1.0" encoding="utf-8"?>
<sst xmlns="http://schemas.openxmlformats.org/spreadsheetml/2006/main" count="46" uniqueCount="37">
  <si>
    <t>事业单位模拟考试统计分析表</t>
  </si>
  <si>
    <t>第一次模拟考各部分分值对比折线图与柱状图分析表</t>
  </si>
  <si>
    <t>第一次模拟考推理判断各小部分分值对比柱状图分析表</t>
  </si>
  <si>
    <t>第一次模拟考数量关系各小部分分值对比柱状图分析表</t>
  </si>
  <si>
    <t>四次模拟考试各部分分值统计分析表</t>
  </si>
  <si>
    <t>考试各部分分值</t>
  </si>
  <si>
    <t>第一次模拟</t>
  </si>
  <si>
    <t>第二次模拟</t>
  </si>
  <si>
    <t>第三次模拟</t>
  </si>
  <si>
    <t>第四次模拟</t>
  </si>
  <si>
    <t>每题分值</t>
  </si>
  <si>
    <t>题目数</t>
  </si>
  <si>
    <t>分值</t>
  </si>
  <si>
    <t>答对题数</t>
  </si>
  <si>
    <t>所得分值</t>
  </si>
  <si>
    <t>正确率</t>
  </si>
  <si>
    <t>第一部分</t>
  </si>
  <si>
    <t>公共基础知识</t>
  </si>
  <si>
    <t>第二部分</t>
  </si>
  <si>
    <t>言语理解与表达</t>
  </si>
  <si>
    <t>第三部分</t>
  </si>
  <si>
    <t>推理判断</t>
  </si>
  <si>
    <t>图形推理</t>
  </si>
  <si>
    <t>事件排序</t>
  </si>
  <si>
    <t>类比推理</t>
  </si>
  <si>
    <t>定义判断</t>
  </si>
  <si>
    <t>逻辑判断</t>
  </si>
  <si>
    <t>推理判断合计</t>
  </si>
  <si>
    <t>第四部分</t>
  </si>
  <si>
    <t>数量关系</t>
  </si>
  <si>
    <t>数字推理</t>
  </si>
  <si>
    <t>数字运算</t>
  </si>
  <si>
    <t>数量关系合计</t>
  </si>
  <si>
    <t>第五部门</t>
  </si>
  <si>
    <t>资料分析</t>
  </si>
  <si>
    <t>总分</t>
  </si>
  <si>
    <t>注：模拟考试所得分值，正确率均自动计数，正确率低于0.8的会粉色填充提示，总分值低于80的会大红色填充显示。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</si>
</sst>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Tahoma"/>
      <charset val="134"/>
    </font>
    <font>
      <sz val="11"/>
      <color theme="0"/>
      <name val="Tahoma"/>
      <family val="2"/>
    </font>
    <font>
      <sz val="26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26"/>
      <color theme="1"/>
      <name val="微软雅黑"/>
      <family val="2"/>
      <charset val="134"/>
    </font>
    <font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3">
    <xf numFmtId="0" fontId="0" fillId="0" borderId="0" xfId="0"/>
    <xf numFmtId="0" fontId="2" fillId="2" borderId="0" xfId="1" applyFont="1" applyAlignment="1">
      <alignment horizontal="center" vertical="center"/>
    </xf>
    <xf numFmtId="0" fontId="3" fillId="0" borderId="0" xfId="0" applyFont="1"/>
    <xf numFmtId="0" fontId="4" fillId="3" borderId="1" xfId="2" applyFont="1" applyBorder="1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6" xfId="2" applyFont="1" applyBorder="1" applyAlignment="1">
      <alignment horizontal="center" vertical="center"/>
    </xf>
    <xf numFmtId="0" fontId="4" fillId="3" borderId="7" xfId="2" applyFont="1" applyBorder="1" applyAlignment="1">
      <alignment horizontal="center" vertical="center"/>
    </xf>
    <xf numFmtId="0" fontId="4" fillId="3" borderId="8" xfId="2" applyFont="1" applyBorder="1" applyAlignment="1">
      <alignment horizontal="center" vertical="center"/>
    </xf>
    <xf numFmtId="0" fontId="4" fillId="3" borderId="9" xfId="2" applyFont="1" applyBorder="1" applyAlignment="1">
      <alignment horizontal="center" vertical="center"/>
    </xf>
    <xf numFmtId="0" fontId="4" fillId="3" borderId="10" xfId="2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Border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60% - 着色 5" xfId="2" builtinId="48"/>
    <cellStyle name="常规" xfId="0" builtinId="0"/>
    <cellStyle name="着色 5" xfId="1" builtinId="45"/>
  </cellStyles>
  <dxfs count="5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考试分值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(Sheet1!$F$6,Sheet1!$F$7,Sheet1!$F$13,Sheet1!$F$16,Sheet1!$F$17)</c:f>
              <c:numCache>
                <c:formatCode>General</c:formatCode>
                <c:ptCount val="5"/>
                <c:pt idx="0">
                  <c:v>27</c:v>
                </c:pt>
                <c:pt idx="1">
                  <c:v>25</c:v>
                </c:pt>
                <c:pt idx="2">
                  <c:v>24.5</c:v>
                </c:pt>
                <c:pt idx="3">
                  <c:v>13.5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0-44AC-95DD-59622907DEC5}"/>
            </c:ext>
          </c:extLst>
        </c:ser>
        <c:ser>
          <c:idx val="1"/>
          <c:order val="1"/>
          <c:tx>
            <c:v>第一次模拟考分值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(Sheet1!$H$6,Sheet1!$H$7,Sheet1!$H$13,Sheet1!$H$16,Sheet1!$H$17)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22.5</c:v>
                </c:pt>
                <c:pt idx="3">
                  <c:v>11.7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0-44AC-95DD-59622907DE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970048"/>
        <c:axId val="77992320"/>
      </c:barChart>
      <c:catAx>
        <c:axId val="77970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92320"/>
        <c:crosses val="autoZero"/>
        <c:auto val="1"/>
        <c:lblAlgn val="ctr"/>
        <c:lblOffset val="100"/>
        <c:noMultiLvlLbl val="0"/>
      </c:catAx>
      <c:valAx>
        <c:axId val="779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700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考试分值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(Sheet1!$F$6,Sheet1!$F$7,Sheet1!$F$13,Sheet1!$F$16,Sheet1!$F$17)</c:f>
              <c:numCache>
                <c:formatCode>General</c:formatCode>
                <c:ptCount val="5"/>
                <c:pt idx="0">
                  <c:v>27</c:v>
                </c:pt>
                <c:pt idx="1">
                  <c:v>25</c:v>
                </c:pt>
                <c:pt idx="2">
                  <c:v>24.5</c:v>
                </c:pt>
                <c:pt idx="3">
                  <c:v>13.5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9-4472-A100-F7ADC973DAA4}"/>
            </c:ext>
          </c:extLst>
        </c:ser>
        <c:ser>
          <c:idx val="1"/>
          <c:order val="1"/>
          <c:tx>
            <c:v>第一次模拟考分值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(Sheet1!$H$6,Sheet1!$H$7,Sheet1!$H$13,Sheet1!$H$16,Sheet1!$H$17)</c:f>
              <c:numCache>
                <c:formatCode>General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22.5</c:v>
                </c:pt>
                <c:pt idx="3">
                  <c:v>11.7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9-4472-A100-F7ADC973DA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005376"/>
        <c:axId val="78006912"/>
      </c:lineChart>
      <c:catAx>
        <c:axId val="78005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06912"/>
        <c:crosses val="autoZero"/>
        <c:auto val="1"/>
        <c:lblAlgn val="ctr"/>
        <c:lblOffset val="100"/>
        <c:noMultiLvlLbl val="0"/>
      </c:catAx>
      <c:valAx>
        <c:axId val="780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053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考试分值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Sheet1!$F$8:$F$12</c:f>
              <c:numCache>
                <c:formatCode>General</c:formatCode>
                <c:ptCount val="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A-46FC-879B-B9EB3C1863CD}"/>
            </c:ext>
          </c:extLst>
        </c:ser>
        <c:ser>
          <c:idx val="1"/>
          <c:order val="1"/>
          <c:tx>
            <c:v>第一次模拟考试分值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Sheet1!$H$8:$H$12</c:f>
              <c:numCache>
                <c:formatCode>General</c:formatCode>
                <c:ptCount val="5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6FC-879B-B9EB3C1863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048640"/>
        <c:axId val="78460032"/>
      </c:barChart>
      <c:catAx>
        <c:axId val="780486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60032"/>
        <c:crosses val="autoZero"/>
        <c:auto val="1"/>
        <c:lblAlgn val="ctr"/>
        <c:lblOffset val="100"/>
        <c:noMultiLvlLbl val="0"/>
      </c:catAx>
      <c:valAx>
        <c:axId val="784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486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考试分值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Sheet1!$F$14:$F$15</c:f>
              <c:numCache>
                <c:formatCode>General</c:formatCode>
                <c:ptCount val="2"/>
                <c:pt idx="0">
                  <c:v>4.5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5-48B2-8DAA-443045158C73}"/>
            </c:ext>
          </c:extLst>
        </c:ser>
        <c:ser>
          <c:idx val="1"/>
          <c:order val="1"/>
          <c:tx>
            <c:v>第一次模拟考试分值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Sheet1!$H$14:$H$15</c:f>
              <c:numCache>
                <c:formatCode>General</c:formatCode>
                <c:ptCount val="2"/>
                <c:pt idx="0">
                  <c:v>4.5</c:v>
                </c:pt>
                <c:pt idx="1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5-48B2-8DAA-443045158C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477184"/>
        <c:axId val="78478720"/>
      </c:barChart>
      <c:catAx>
        <c:axId val="784771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78720"/>
        <c:crosses val="autoZero"/>
        <c:auto val="1"/>
        <c:lblAlgn val="ctr"/>
        <c:lblOffset val="100"/>
        <c:noMultiLvlLbl val="0"/>
      </c:catAx>
      <c:valAx>
        <c:axId val="7847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771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考试分值</c:v>
          </c:tx>
          <c:val>
            <c:numRef>
              <c:f>(Sheet1!$F$6:$F$12,Sheet1!$F$14:$F$15,Sheet1!$F$17)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4</c:v>
                </c:pt>
                <c:pt idx="6">
                  <c:v>10</c:v>
                </c:pt>
                <c:pt idx="7">
                  <c:v>4.5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C-497B-9A75-FBCA017B3EB7}"/>
            </c:ext>
          </c:extLst>
        </c:ser>
        <c:ser>
          <c:idx val="1"/>
          <c:order val="1"/>
          <c:tx>
            <c:v>第一次模拟考</c:v>
          </c:tx>
          <c:val>
            <c:numRef>
              <c:f>(Sheet1!$H$6,Sheet1!$H$7,Sheet1!$H$8,Sheet1!$H$9,Sheet1!$H$10,Sheet1!$H$11,Sheet1!$H$12,Sheet1!$H$14,Sheet1!$H$15,Sheet1!$H$17)</c:f>
              <c:numCache>
                <c:formatCode>General</c:formatCode>
                <c:ptCount val="10"/>
                <c:pt idx="0">
                  <c:v>18</c:v>
                </c:pt>
                <c:pt idx="1">
                  <c:v>20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4</c:v>
                </c:pt>
                <c:pt idx="6">
                  <c:v>8</c:v>
                </c:pt>
                <c:pt idx="7">
                  <c:v>4.5</c:v>
                </c:pt>
                <c:pt idx="8">
                  <c:v>7.2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C-497B-9A75-FBCA017B3EB7}"/>
            </c:ext>
          </c:extLst>
        </c:ser>
        <c:ser>
          <c:idx val="2"/>
          <c:order val="2"/>
          <c:tx>
            <c:v>第二次模拟考</c:v>
          </c:tx>
          <c:val>
            <c:numRef>
              <c:f>(Sheet1!$K$6,Sheet1!$K$7,Sheet1!$K$8,Sheet1!$K$9,Sheet1!$K$10,Sheet1!$K$11,Sheet1!$K$12,Sheet1!$K$14,Sheet1!$K$15,Sheet1!$K$17)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C-497B-9A75-FBCA017B3EB7}"/>
            </c:ext>
          </c:extLst>
        </c:ser>
        <c:ser>
          <c:idx val="3"/>
          <c:order val="3"/>
          <c:tx>
            <c:v>第三次模拟考</c:v>
          </c:tx>
          <c:val>
            <c:numRef>
              <c:f>(Sheet1!$N$6,Sheet1!$N$7,Sheet1!$N$8,Sheet1!$N$9,Sheet1!$N$10,Sheet1!$N$11,Sheet1!$N$12,Sheet1!$N$14,Sheet1!$N$15,Sheet1!$N$17)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C-497B-9A75-FBCA017B3EB7}"/>
            </c:ext>
          </c:extLst>
        </c:ser>
        <c:ser>
          <c:idx val="4"/>
          <c:order val="4"/>
          <c:tx>
            <c:v>第四次模拟考</c:v>
          </c:tx>
          <c:val>
            <c:numRef>
              <c:f>(Sheet1!$Q$6,Sheet1!$Q$7,Sheet1!$Q$8,Sheet1!$Q$9,Sheet1!$Q$10,Sheet1!$Q$11,Sheet1!$Q$12,Sheet1!$Q$14,Sheet1!$Q$15,Sheet1!$Q$17)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AC-497B-9A75-FBCA017B3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09952"/>
        <c:axId val="78511488"/>
      </c:lineChart>
      <c:catAx>
        <c:axId val="785099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11488"/>
        <c:crosses val="autoZero"/>
        <c:auto val="1"/>
        <c:lblAlgn val="ctr"/>
        <c:lblOffset val="100"/>
        <c:noMultiLvlLbl val="0"/>
      </c:catAx>
      <c:valAx>
        <c:axId val="7851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509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38224786083805"/>
          <c:y val="2.7091830912440301E-2"/>
          <c:w val="0.12526094660672701"/>
          <c:h val="0.3535271434179230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9525</xdr:rowOff>
    </xdr:from>
    <xdr:to>
      <xdr:col>8</xdr:col>
      <xdr:colOff>257175</xdr:colOff>
      <xdr:row>40</xdr:row>
      <xdr:rowOff>38100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25</xdr:row>
      <xdr:rowOff>9525</xdr:rowOff>
    </xdr:from>
    <xdr:to>
      <xdr:col>15</xdr:col>
      <xdr:colOff>38100</xdr:colOff>
      <xdr:row>40</xdr:row>
      <xdr:rowOff>38100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45</xdr:row>
      <xdr:rowOff>9525</xdr:rowOff>
    </xdr:from>
    <xdr:to>
      <xdr:col>8</xdr:col>
      <xdr:colOff>266700</xdr:colOff>
      <xdr:row>60</xdr:row>
      <xdr:rowOff>38100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276225</xdr:colOff>
      <xdr:row>45</xdr:row>
      <xdr:rowOff>9525</xdr:rowOff>
    </xdr:from>
    <xdr:to>
      <xdr:col>15</xdr:col>
      <xdr:colOff>47625</xdr:colOff>
      <xdr:row>60</xdr:row>
      <xdr:rowOff>38100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9524</xdr:colOff>
      <xdr:row>64</xdr:row>
      <xdr:rowOff>9524</xdr:rowOff>
    </xdr:from>
    <xdr:to>
      <xdr:col>15</xdr:col>
      <xdr:colOff>19050</xdr:colOff>
      <xdr:row>81</xdr:row>
      <xdr:rowOff>180974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0.85082</cdr:x>
      <cdr:y>0.37578</cdr:y>
    </cdr:from>
    <cdr:to>
      <cdr:x>1</cdr:x>
      <cdr:y>1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7773259" y="1171575"/>
          <a:ext cx="1361218" cy="1914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1   </a:t>
          </a:r>
          <a:r>
            <a:rPr lang="zh-CN" altLang="en-US" sz="1100"/>
            <a:t>公共基础知识</a:t>
          </a:r>
          <a:endParaRPr lang="en-US" altLang="zh-CN" sz="1100"/>
        </a:p>
        <a:p xmlns:a="http://schemas.openxmlformats.org/drawingml/2006/main">
          <a:r>
            <a:rPr lang="en-US" altLang="zh-CN" sz="1100"/>
            <a:t>2   </a:t>
          </a:r>
          <a:r>
            <a:rPr lang="zh-CN" altLang="en-US" sz="1100"/>
            <a:t>言语理解与表达</a:t>
          </a:r>
          <a:endParaRPr lang="en-US" altLang="zh-CN" sz="1100"/>
        </a:p>
        <a:p xmlns:a="http://schemas.openxmlformats.org/drawingml/2006/main">
          <a:r>
            <a:rPr lang="en-US" altLang="zh-CN" sz="1100"/>
            <a:t>3   </a:t>
          </a:r>
          <a:r>
            <a:rPr lang="zh-CN" altLang="en-US" sz="1100"/>
            <a:t>图形推理</a:t>
          </a:r>
          <a:endParaRPr lang="en-US" altLang="zh-CN" sz="1100"/>
        </a:p>
        <a:p xmlns:a="http://schemas.openxmlformats.org/drawingml/2006/main">
          <a:r>
            <a:rPr lang="en-US" altLang="zh-CN" sz="1100"/>
            <a:t>4  </a:t>
          </a:r>
          <a:r>
            <a:rPr lang="en-US" altLang="zh-CN" sz="1100" baseline="0"/>
            <a:t> </a:t>
          </a:r>
          <a:r>
            <a:rPr lang="zh-CN" altLang="en-US" sz="1100" baseline="0"/>
            <a:t>事件排序</a:t>
          </a:r>
          <a:endParaRPr lang="en-US" altLang="zh-CN" sz="1100" baseline="0"/>
        </a:p>
        <a:p xmlns:a="http://schemas.openxmlformats.org/drawingml/2006/main">
          <a:r>
            <a:rPr lang="en-US" altLang="zh-CN" sz="1100" baseline="0"/>
            <a:t>5    </a:t>
          </a:r>
          <a:r>
            <a:rPr lang="zh-CN" altLang="en-US" sz="1100" baseline="0"/>
            <a:t>类比推理</a:t>
          </a:r>
          <a:endParaRPr lang="en-US" altLang="zh-CN" sz="1100" baseline="0"/>
        </a:p>
        <a:p xmlns:a="http://schemas.openxmlformats.org/drawingml/2006/main">
          <a:r>
            <a:rPr lang="en-US" altLang="zh-CN" sz="1100" baseline="0"/>
            <a:t>6    </a:t>
          </a:r>
          <a:r>
            <a:rPr lang="zh-CN" altLang="en-US" sz="1100" baseline="0"/>
            <a:t>定义判断</a:t>
          </a:r>
          <a:endParaRPr lang="en-US" altLang="zh-CN" sz="1100" baseline="0"/>
        </a:p>
        <a:p xmlns:a="http://schemas.openxmlformats.org/drawingml/2006/main">
          <a:r>
            <a:rPr lang="en-US" altLang="zh-CN" sz="1100" baseline="0"/>
            <a:t>7    </a:t>
          </a:r>
          <a:r>
            <a:rPr lang="zh-CN" altLang="en-US" sz="1100" baseline="0"/>
            <a:t>逻辑判断</a:t>
          </a:r>
          <a:endParaRPr lang="en-US" altLang="zh-CN" sz="1100" baseline="0"/>
        </a:p>
        <a:p xmlns:a="http://schemas.openxmlformats.org/drawingml/2006/main">
          <a:r>
            <a:rPr lang="en-US" altLang="zh-CN" sz="1100" baseline="0"/>
            <a:t>8    </a:t>
          </a:r>
          <a:r>
            <a:rPr lang="zh-CN" altLang="en-US" sz="1100" baseline="0"/>
            <a:t>数字推理</a:t>
          </a:r>
          <a:endParaRPr lang="en-US" altLang="zh-CN" sz="1100" baseline="0"/>
        </a:p>
        <a:p xmlns:a="http://schemas.openxmlformats.org/drawingml/2006/main">
          <a:r>
            <a:rPr lang="en-US" altLang="zh-CN" sz="1100" baseline="0"/>
            <a:t>9    </a:t>
          </a:r>
          <a:r>
            <a:rPr lang="zh-CN" altLang="en-US" sz="1100" baseline="0"/>
            <a:t>数字运算</a:t>
          </a:r>
          <a:endParaRPr lang="en-US" altLang="zh-CN" sz="1100" baseline="0"/>
        </a:p>
        <a:p xmlns:a="http://schemas.openxmlformats.org/drawingml/2006/main">
          <a:r>
            <a:rPr lang="en-US" altLang="zh-CN" sz="1100" baseline="0"/>
            <a:t>10  </a:t>
          </a:r>
          <a:r>
            <a:rPr lang="zh-CN" altLang="en-US" sz="1100" baseline="0"/>
            <a:t>资料分析</a:t>
          </a:r>
          <a:endParaRPr lang="en-US" altLang="zh-CN" sz="1100" baseline="0"/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workbookViewId="0">
      <selection activeCell="I86" sqref="I86"/>
    </sheetView>
  </sheetViews>
  <sheetFormatPr defaultColWidth="9" defaultRowHeight="16.5" x14ac:dyDescent="0.3"/>
  <cols>
    <col min="1" max="1" width="10" style="14" customWidth="1"/>
    <col min="2" max="2" width="12.5" style="2" customWidth="1"/>
    <col min="3" max="3" width="9" style="2"/>
    <col min="4" max="6" width="9" style="14"/>
    <col min="7" max="7" width="10.5" style="2" customWidth="1"/>
    <col min="8" max="8" width="10.125" style="2" customWidth="1"/>
    <col min="9" max="16384" width="9" style="2"/>
  </cols>
  <sheetData>
    <row r="1" spans="1:18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3"/>
      <c r="B4" s="4"/>
      <c r="C4" s="4"/>
      <c r="D4" s="4" t="s">
        <v>5</v>
      </c>
      <c r="E4" s="4"/>
      <c r="F4" s="4"/>
      <c r="G4" s="4" t="s">
        <v>6</v>
      </c>
      <c r="H4" s="4"/>
      <c r="I4" s="4"/>
      <c r="J4" s="4" t="s">
        <v>7</v>
      </c>
      <c r="K4" s="4"/>
      <c r="L4" s="4"/>
      <c r="M4" s="4" t="s">
        <v>8</v>
      </c>
      <c r="N4" s="4"/>
      <c r="O4" s="4"/>
      <c r="P4" s="4" t="s">
        <v>9</v>
      </c>
      <c r="Q4" s="4"/>
      <c r="R4" s="4"/>
    </row>
    <row r="5" spans="1:18" x14ac:dyDescent="0.3">
      <c r="A5" s="5"/>
      <c r="B5" s="4"/>
      <c r="C5" s="4"/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6" t="s">
        <v>13</v>
      </c>
      <c r="K5" s="6" t="s">
        <v>14</v>
      </c>
      <c r="L5" s="6" t="s">
        <v>15</v>
      </c>
      <c r="M5" s="6" t="s">
        <v>13</v>
      </c>
      <c r="N5" s="6" t="s">
        <v>14</v>
      </c>
      <c r="O5" s="6" t="s">
        <v>15</v>
      </c>
      <c r="P5" s="6" t="s">
        <v>13</v>
      </c>
      <c r="Q5" s="6" t="s">
        <v>14</v>
      </c>
      <c r="R5" s="6" t="s">
        <v>15</v>
      </c>
    </row>
    <row r="6" spans="1:18" x14ac:dyDescent="0.3">
      <c r="A6" s="6" t="s">
        <v>16</v>
      </c>
      <c r="B6" s="7" t="s">
        <v>17</v>
      </c>
      <c r="C6" s="8"/>
      <c r="D6" s="6">
        <v>0.9</v>
      </c>
      <c r="E6" s="6">
        <v>30</v>
      </c>
      <c r="F6" s="6">
        <f>D6*E6</f>
        <v>27</v>
      </c>
      <c r="G6" s="6">
        <v>20</v>
      </c>
      <c r="H6" s="6">
        <f>G6*D6</f>
        <v>18</v>
      </c>
      <c r="I6" s="6">
        <f>H6/F6</f>
        <v>0.66666666666666663</v>
      </c>
      <c r="J6" s="6"/>
      <c r="K6" s="6">
        <f>J6*D6</f>
        <v>0</v>
      </c>
      <c r="L6" s="6">
        <f>K6/F6</f>
        <v>0</v>
      </c>
      <c r="M6" s="6"/>
      <c r="N6" s="6">
        <f>M6*D6</f>
        <v>0</v>
      </c>
      <c r="O6" s="6">
        <f>N6/F6</f>
        <v>0</v>
      </c>
      <c r="P6" s="6"/>
      <c r="Q6" s="6">
        <f>P6*D6</f>
        <v>0</v>
      </c>
      <c r="R6" s="6">
        <f>Q6/F6</f>
        <v>0</v>
      </c>
    </row>
    <row r="7" spans="1:18" x14ac:dyDescent="0.3">
      <c r="A7" s="6" t="s">
        <v>18</v>
      </c>
      <c r="B7" s="7" t="s">
        <v>19</v>
      </c>
      <c r="C7" s="8"/>
      <c r="D7" s="6">
        <v>1</v>
      </c>
      <c r="E7" s="6">
        <v>25</v>
      </c>
      <c r="F7" s="6">
        <f t="shared" ref="F7:F17" si="0">D7*E7</f>
        <v>25</v>
      </c>
      <c r="G7" s="6">
        <v>20</v>
      </c>
      <c r="H7" s="6">
        <f t="shared" ref="H7:H17" si="1">G7*D7</f>
        <v>20</v>
      </c>
      <c r="I7" s="6">
        <f t="shared" ref="I7:I18" si="2">H7/F7</f>
        <v>0.8</v>
      </c>
      <c r="J7" s="6"/>
      <c r="K7" s="6">
        <f t="shared" ref="K7:K17" si="3">J7*D7</f>
        <v>0</v>
      </c>
      <c r="L7" s="6">
        <f t="shared" ref="L7:L18" si="4">K7/F7</f>
        <v>0</v>
      </c>
      <c r="M7" s="6"/>
      <c r="N7" s="6">
        <f t="shared" ref="N7:N17" si="5">M7*D7</f>
        <v>0</v>
      </c>
      <c r="O7" s="6">
        <f t="shared" ref="O7:O18" si="6">N7/F7</f>
        <v>0</v>
      </c>
      <c r="P7" s="6"/>
      <c r="Q7" s="6">
        <f t="shared" ref="Q7:Q15" si="7">P7*D7</f>
        <v>0</v>
      </c>
      <c r="R7" s="6">
        <f t="shared" ref="R7:R18" si="8">Q7/F7</f>
        <v>0</v>
      </c>
    </row>
    <row r="8" spans="1:18" x14ac:dyDescent="0.3">
      <c r="A8" s="4" t="s">
        <v>20</v>
      </c>
      <c r="B8" s="9" t="s">
        <v>21</v>
      </c>
      <c r="C8" s="6" t="s">
        <v>22</v>
      </c>
      <c r="D8" s="6">
        <v>0.7</v>
      </c>
      <c r="E8" s="6">
        <v>5</v>
      </c>
      <c r="F8" s="6">
        <f t="shared" si="0"/>
        <v>3.5</v>
      </c>
      <c r="G8" s="6">
        <v>5</v>
      </c>
      <c r="H8" s="6">
        <f t="shared" si="1"/>
        <v>3.5</v>
      </c>
      <c r="I8" s="6">
        <f t="shared" si="2"/>
        <v>1</v>
      </c>
      <c r="J8" s="6"/>
      <c r="K8" s="6">
        <f t="shared" si="3"/>
        <v>0</v>
      </c>
      <c r="L8" s="6">
        <f t="shared" si="4"/>
        <v>0</v>
      </c>
      <c r="M8" s="6"/>
      <c r="N8" s="6">
        <f t="shared" si="5"/>
        <v>0</v>
      </c>
      <c r="O8" s="6">
        <f t="shared" si="6"/>
        <v>0</v>
      </c>
      <c r="P8" s="6"/>
      <c r="Q8" s="6">
        <f t="shared" si="7"/>
        <v>0</v>
      </c>
      <c r="R8" s="6">
        <f t="shared" si="8"/>
        <v>0</v>
      </c>
    </row>
    <row r="9" spans="1:18" x14ac:dyDescent="0.3">
      <c r="A9" s="4"/>
      <c r="B9" s="10"/>
      <c r="C9" s="6" t="s">
        <v>23</v>
      </c>
      <c r="D9" s="6">
        <v>0.7</v>
      </c>
      <c r="E9" s="6">
        <v>5</v>
      </c>
      <c r="F9" s="6">
        <f t="shared" si="0"/>
        <v>3.5</v>
      </c>
      <c r="G9" s="6">
        <v>5</v>
      </c>
      <c r="H9" s="6">
        <f t="shared" si="1"/>
        <v>3.5</v>
      </c>
      <c r="I9" s="6">
        <f t="shared" si="2"/>
        <v>1</v>
      </c>
      <c r="J9" s="6"/>
      <c r="K9" s="6">
        <f t="shared" si="3"/>
        <v>0</v>
      </c>
      <c r="L9" s="6">
        <f t="shared" si="4"/>
        <v>0</v>
      </c>
      <c r="M9" s="6"/>
      <c r="N9" s="6">
        <f t="shared" si="5"/>
        <v>0</v>
      </c>
      <c r="O9" s="6">
        <f t="shared" si="6"/>
        <v>0</v>
      </c>
      <c r="P9" s="6"/>
      <c r="Q9" s="6">
        <f t="shared" si="7"/>
        <v>0</v>
      </c>
      <c r="R9" s="6">
        <f t="shared" si="8"/>
        <v>0</v>
      </c>
    </row>
    <row r="10" spans="1:18" x14ac:dyDescent="0.3">
      <c r="A10" s="4"/>
      <c r="B10" s="10"/>
      <c r="C10" s="6" t="s">
        <v>24</v>
      </c>
      <c r="D10" s="6">
        <v>0.7</v>
      </c>
      <c r="E10" s="6">
        <v>5</v>
      </c>
      <c r="F10" s="6">
        <f t="shared" si="0"/>
        <v>3.5</v>
      </c>
      <c r="G10" s="6">
        <v>5</v>
      </c>
      <c r="H10" s="6">
        <f t="shared" si="1"/>
        <v>3.5</v>
      </c>
      <c r="I10" s="6">
        <f t="shared" si="2"/>
        <v>1</v>
      </c>
      <c r="J10" s="6"/>
      <c r="K10" s="6">
        <f t="shared" si="3"/>
        <v>0</v>
      </c>
      <c r="L10" s="6">
        <f t="shared" si="4"/>
        <v>0</v>
      </c>
      <c r="M10" s="6"/>
      <c r="N10" s="6">
        <f t="shared" si="5"/>
        <v>0</v>
      </c>
      <c r="O10" s="6">
        <f t="shared" si="6"/>
        <v>0</v>
      </c>
      <c r="P10" s="6"/>
      <c r="Q10" s="6">
        <f t="shared" si="7"/>
        <v>0</v>
      </c>
      <c r="R10" s="6">
        <f t="shared" si="8"/>
        <v>0</v>
      </c>
    </row>
    <row r="11" spans="1:18" x14ac:dyDescent="0.3">
      <c r="A11" s="4"/>
      <c r="B11" s="10"/>
      <c r="C11" s="6" t="s">
        <v>25</v>
      </c>
      <c r="D11" s="6">
        <v>0.8</v>
      </c>
      <c r="E11" s="6">
        <v>5</v>
      </c>
      <c r="F11" s="6">
        <f t="shared" si="0"/>
        <v>4</v>
      </c>
      <c r="G11" s="6">
        <v>5</v>
      </c>
      <c r="H11" s="6">
        <f t="shared" si="1"/>
        <v>4</v>
      </c>
      <c r="I11" s="6">
        <f t="shared" si="2"/>
        <v>1</v>
      </c>
      <c r="J11" s="6"/>
      <c r="K11" s="6">
        <f t="shared" si="3"/>
        <v>0</v>
      </c>
      <c r="L11" s="6">
        <f t="shared" si="4"/>
        <v>0</v>
      </c>
      <c r="M11" s="6"/>
      <c r="N11" s="6">
        <f t="shared" si="5"/>
        <v>0</v>
      </c>
      <c r="O11" s="6">
        <f t="shared" si="6"/>
        <v>0</v>
      </c>
      <c r="P11" s="6"/>
      <c r="Q11" s="6">
        <f t="shared" si="7"/>
        <v>0</v>
      </c>
      <c r="R11" s="6">
        <f t="shared" si="8"/>
        <v>0</v>
      </c>
    </row>
    <row r="12" spans="1:18" x14ac:dyDescent="0.3">
      <c r="A12" s="4"/>
      <c r="B12" s="11"/>
      <c r="C12" s="6" t="s">
        <v>26</v>
      </c>
      <c r="D12" s="6">
        <v>1</v>
      </c>
      <c r="E12" s="6">
        <v>10</v>
      </c>
      <c r="F12" s="6">
        <f t="shared" si="0"/>
        <v>10</v>
      </c>
      <c r="G12" s="6">
        <v>8</v>
      </c>
      <c r="H12" s="6">
        <f t="shared" si="1"/>
        <v>8</v>
      </c>
      <c r="I12" s="6">
        <f t="shared" si="2"/>
        <v>0.8</v>
      </c>
      <c r="J12" s="6"/>
      <c r="K12" s="6">
        <f t="shared" si="3"/>
        <v>0</v>
      </c>
      <c r="L12" s="6">
        <f t="shared" si="4"/>
        <v>0</v>
      </c>
      <c r="M12" s="6"/>
      <c r="N12" s="6">
        <f t="shared" si="5"/>
        <v>0</v>
      </c>
      <c r="O12" s="6">
        <f t="shared" si="6"/>
        <v>0</v>
      </c>
      <c r="P12" s="6"/>
      <c r="Q12" s="6">
        <f t="shared" si="7"/>
        <v>0</v>
      </c>
      <c r="R12" s="6">
        <f t="shared" si="8"/>
        <v>0</v>
      </c>
    </row>
    <row r="13" spans="1:18" ht="28.5" customHeight="1" x14ac:dyDescent="0.3">
      <c r="A13" s="4"/>
      <c r="B13" s="8" t="s">
        <v>27</v>
      </c>
      <c r="C13" s="4"/>
      <c r="D13" s="6"/>
      <c r="E13" s="6">
        <f t="shared" ref="E13:H13" si="9">SUM(E8:E12)</f>
        <v>30</v>
      </c>
      <c r="F13" s="6">
        <f t="shared" si="9"/>
        <v>24.5</v>
      </c>
      <c r="G13" s="6">
        <f t="shared" si="9"/>
        <v>28</v>
      </c>
      <c r="H13" s="6">
        <f t="shared" si="9"/>
        <v>22.5</v>
      </c>
      <c r="I13" s="6">
        <f t="shared" si="2"/>
        <v>0.91836734693877553</v>
      </c>
      <c r="J13" s="6"/>
      <c r="K13" s="6">
        <f>K8+K9+K10+K11+K12</f>
        <v>0</v>
      </c>
      <c r="L13" s="6">
        <f t="shared" si="4"/>
        <v>0</v>
      </c>
      <c r="M13" s="6"/>
      <c r="N13" s="6">
        <f>SUM(N8:N12)</f>
        <v>0</v>
      </c>
      <c r="O13" s="6">
        <f t="shared" si="6"/>
        <v>0</v>
      </c>
      <c r="P13" s="6"/>
      <c r="Q13" s="6">
        <f>SUM(Q8:Q12)</f>
        <v>0</v>
      </c>
      <c r="R13" s="6">
        <f t="shared" si="8"/>
        <v>0</v>
      </c>
    </row>
    <row r="14" spans="1:18" x14ac:dyDescent="0.3">
      <c r="A14" s="3" t="s">
        <v>28</v>
      </c>
      <c r="B14" s="8" t="s">
        <v>29</v>
      </c>
      <c r="C14" s="6" t="s">
        <v>30</v>
      </c>
      <c r="D14" s="6">
        <v>0.9</v>
      </c>
      <c r="E14" s="6">
        <v>5</v>
      </c>
      <c r="F14" s="6">
        <f t="shared" si="0"/>
        <v>4.5</v>
      </c>
      <c r="G14" s="6">
        <v>5</v>
      </c>
      <c r="H14" s="6">
        <f t="shared" si="1"/>
        <v>4.5</v>
      </c>
      <c r="I14" s="6">
        <f t="shared" si="2"/>
        <v>1</v>
      </c>
      <c r="J14" s="6"/>
      <c r="K14" s="6">
        <f t="shared" si="3"/>
        <v>0</v>
      </c>
      <c r="L14" s="6">
        <f t="shared" si="4"/>
        <v>0</v>
      </c>
      <c r="M14" s="6"/>
      <c r="N14" s="6">
        <f t="shared" si="5"/>
        <v>0</v>
      </c>
      <c r="O14" s="6">
        <f t="shared" si="6"/>
        <v>0</v>
      </c>
      <c r="P14" s="6"/>
      <c r="Q14" s="6">
        <f t="shared" si="7"/>
        <v>0</v>
      </c>
      <c r="R14" s="6">
        <f t="shared" si="8"/>
        <v>0</v>
      </c>
    </row>
    <row r="15" spans="1:18" x14ac:dyDescent="0.3">
      <c r="A15" s="12"/>
      <c r="B15" s="8"/>
      <c r="C15" s="6" t="s">
        <v>31</v>
      </c>
      <c r="D15" s="6">
        <v>0.9</v>
      </c>
      <c r="E15" s="6">
        <v>10</v>
      </c>
      <c r="F15" s="6">
        <f t="shared" si="0"/>
        <v>9</v>
      </c>
      <c r="G15" s="6">
        <v>8</v>
      </c>
      <c r="H15" s="6">
        <f t="shared" si="1"/>
        <v>7.2</v>
      </c>
      <c r="I15" s="6">
        <f t="shared" si="2"/>
        <v>0.8</v>
      </c>
      <c r="J15" s="6"/>
      <c r="K15" s="6">
        <f t="shared" si="3"/>
        <v>0</v>
      </c>
      <c r="L15" s="6">
        <f t="shared" si="4"/>
        <v>0</v>
      </c>
      <c r="M15" s="6"/>
      <c r="N15" s="6">
        <f t="shared" si="5"/>
        <v>0</v>
      </c>
      <c r="O15" s="6">
        <f t="shared" si="6"/>
        <v>0</v>
      </c>
      <c r="P15" s="6"/>
      <c r="Q15" s="6">
        <f t="shared" si="7"/>
        <v>0</v>
      </c>
      <c r="R15" s="6">
        <f t="shared" si="8"/>
        <v>0</v>
      </c>
    </row>
    <row r="16" spans="1:18" ht="28.5" customHeight="1" x14ac:dyDescent="0.3">
      <c r="A16" s="5"/>
      <c r="B16" s="13" t="s">
        <v>32</v>
      </c>
      <c r="C16" s="8"/>
      <c r="D16" s="6"/>
      <c r="E16" s="6">
        <f t="shared" ref="E16:H16" si="10">E14+E15</f>
        <v>15</v>
      </c>
      <c r="F16" s="6">
        <f t="shared" si="10"/>
        <v>13.5</v>
      </c>
      <c r="G16" s="6">
        <f t="shared" si="10"/>
        <v>13</v>
      </c>
      <c r="H16" s="6">
        <f t="shared" si="10"/>
        <v>11.7</v>
      </c>
      <c r="I16" s="6">
        <f t="shared" si="2"/>
        <v>0.86666666666666659</v>
      </c>
      <c r="J16" s="6"/>
      <c r="K16" s="6">
        <f>K14+K15</f>
        <v>0</v>
      </c>
      <c r="L16" s="6">
        <f t="shared" si="4"/>
        <v>0</v>
      </c>
      <c r="M16" s="6"/>
      <c r="N16" s="6">
        <f>N14+N15</f>
        <v>0</v>
      </c>
      <c r="O16" s="6">
        <f t="shared" si="6"/>
        <v>0</v>
      </c>
      <c r="P16" s="6"/>
      <c r="Q16" s="6">
        <f>Q14+Q15</f>
        <v>0</v>
      </c>
      <c r="R16" s="6">
        <f t="shared" si="8"/>
        <v>0</v>
      </c>
    </row>
    <row r="17" spans="1:18" ht="28.5" customHeight="1" x14ac:dyDescent="0.3">
      <c r="A17" s="6" t="s">
        <v>33</v>
      </c>
      <c r="B17" s="8" t="s">
        <v>34</v>
      </c>
      <c r="C17" s="4"/>
      <c r="D17" s="6">
        <v>1</v>
      </c>
      <c r="E17" s="6">
        <v>10</v>
      </c>
      <c r="F17" s="6">
        <f t="shared" si="0"/>
        <v>10</v>
      </c>
      <c r="G17" s="6">
        <v>8</v>
      </c>
      <c r="H17" s="6">
        <f t="shared" si="1"/>
        <v>8</v>
      </c>
      <c r="I17" s="6">
        <f t="shared" si="2"/>
        <v>0.8</v>
      </c>
      <c r="J17" s="6"/>
      <c r="K17" s="6">
        <f t="shared" si="3"/>
        <v>0</v>
      </c>
      <c r="L17" s="6">
        <f t="shared" si="4"/>
        <v>0</v>
      </c>
      <c r="M17" s="6"/>
      <c r="N17" s="6">
        <f t="shared" si="5"/>
        <v>0</v>
      </c>
      <c r="O17" s="6">
        <f t="shared" si="6"/>
        <v>0</v>
      </c>
      <c r="P17" s="6"/>
      <c r="Q17" s="6">
        <f>P17*D17</f>
        <v>0</v>
      </c>
      <c r="R17" s="6">
        <f t="shared" si="8"/>
        <v>0</v>
      </c>
    </row>
    <row r="18" spans="1:18" ht="27.75" customHeight="1" x14ac:dyDescent="0.3">
      <c r="A18" s="13" t="s">
        <v>35</v>
      </c>
      <c r="B18" s="7"/>
      <c r="C18" s="8"/>
      <c r="D18" s="6"/>
      <c r="E18" s="6">
        <f t="shared" ref="E18:H18" si="11">E6+E7+E13+E16+E17</f>
        <v>110</v>
      </c>
      <c r="F18" s="6">
        <f t="shared" si="11"/>
        <v>100</v>
      </c>
      <c r="G18" s="6">
        <f t="shared" si="11"/>
        <v>89</v>
      </c>
      <c r="H18" s="6">
        <f t="shared" si="11"/>
        <v>80.2</v>
      </c>
      <c r="I18" s="6">
        <f t="shared" si="2"/>
        <v>0.80200000000000005</v>
      </c>
      <c r="J18" s="6"/>
      <c r="K18" s="6">
        <f>K6+K7+K13+K16+K17</f>
        <v>0</v>
      </c>
      <c r="L18" s="6">
        <f t="shared" si="4"/>
        <v>0</v>
      </c>
      <c r="M18" s="6"/>
      <c r="N18" s="6">
        <f>N6+N7+N13+N16+N17</f>
        <v>0</v>
      </c>
      <c r="O18" s="6">
        <f t="shared" si="6"/>
        <v>0</v>
      </c>
      <c r="P18" s="6"/>
      <c r="Q18" s="6">
        <f>Q6+Q7+Q13+Q16+Q17</f>
        <v>0</v>
      </c>
      <c r="R18" s="6">
        <f t="shared" si="8"/>
        <v>0</v>
      </c>
    </row>
    <row r="19" spans="1:18" x14ac:dyDescent="0.3">
      <c r="B19" s="15"/>
      <c r="C19" s="15"/>
      <c r="D19" s="15"/>
      <c r="G19" s="16"/>
      <c r="H19" s="16"/>
    </row>
    <row r="20" spans="1:18" x14ac:dyDescent="0.3">
      <c r="C20" s="17" t="s">
        <v>36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8" x14ac:dyDescent="0.3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1:18" x14ac:dyDescent="0.3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spans="1:18" x14ac:dyDescent="0.3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spans="1:18" x14ac:dyDescent="0.3">
      <c r="C24" s="18" t="s">
        <v>1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8" x14ac:dyDescent="0.3"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33" spans="3:15" x14ac:dyDescent="0.3">
      <c r="M33" s="19"/>
    </row>
    <row r="34" spans="3:15" x14ac:dyDescent="0.3">
      <c r="M34" s="19"/>
    </row>
    <row r="44" spans="3:15" x14ac:dyDescent="0.3">
      <c r="C44" s="20" t="s">
        <v>2</v>
      </c>
      <c r="D44" s="20"/>
      <c r="E44" s="20"/>
      <c r="F44" s="20"/>
      <c r="G44" s="20"/>
      <c r="H44" s="20"/>
      <c r="J44" s="20" t="s">
        <v>3</v>
      </c>
      <c r="K44" s="20"/>
      <c r="L44" s="20"/>
      <c r="M44" s="20"/>
      <c r="N44" s="20"/>
      <c r="O44" s="20"/>
    </row>
    <row r="45" spans="3:15" x14ac:dyDescent="0.3">
      <c r="C45" s="20"/>
      <c r="D45" s="20"/>
      <c r="E45" s="20"/>
      <c r="F45" s="20"/>
      <c r="G45" s="20"/>
      <c r="H45" s="20"/>
      <c r="J45" s="20"/>
      <c r="K45" s="20"/>
      <c r="L45" s="20"/>
      <c r="M45" s="20"/>
      <c r="N45" s="20"/>
      <c r="O45" s="20"/>
    </row>
    <row r="62" spans="3:15" x14ac:dyDescent="0.3">
      <c r="C62" s="21" t="s">
        <v>4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3:15" x14ac:dyDescent="0.3"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3:15" x14ac:dyDescent="0.3"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</sheetData>
  <mergeCells count="23">
    <mergeCell ref="C62:O64"/>
    <mergeCell ref="A1:R3"/>
    <mergeCell ref="C20:Q21"/>
    <mergeCell ref="C24:Q25"/>
    <mergeCell ref="C44:H45"/>
    <mergeCell ref="J44:O45"/>
    <mergeCell ref="B4:C5"/>
    <mergeCell ref="A18:C18"/>
    <mergeCell ref="A4:A5"/>
    <mergeCell ref="A8:A13"/>
    <mergeCell ref="A14:A16"/>
    <mergeCell ref="B8:B12"/>
    <mergeCell ref="B14:B15"/>
    <mergeCell ref="B6:C6"/>
    <mergeCell ref="B7:C7"/>
    <mergeCell ref="B13:C13"/>
    <mergeCell ref="B16:C16"/>
    <mergeCell ref="B17:C17"/>
    <mergeCell ref="D4:F4"/>
    <mergeCell ref="G4:I4"/>
    <mergeCell ref="J4:L4"/>
    <mergeCell ref="M4:O4"/>
    <mergeCell ref="P4:R4"/>
  </mergeCells>
  <phoneticPr fontId="9" type="noConversion"/>
  <conditionalFormatting sqref="I6:I18">
    <cfRule type="cellIs" dxfId="4" priority="8" operator="lessThan">
      <formula>0.8</formula>
    </cfRule>
  </conditionalFormatting>
  <conditionalFormatting sqref="I6:I18 L6:L18 O6:O18 R6:R18">
    <cfRule type="cellIs" dxfId="3" priority="1" operator="lessThan">
      <formula>0.8</formula>
    </cfRule>
  </conditionalFormatting>
  <conditionalFormatting sqref="L6:L18 O6:O18 R6:R18">
    <cfRule type="cellIs" dxfId="2" priority="3" operator="lessThan">
      <formula>0.75</formula>
    </cfRule>
  </conditionalFormatting>
  <conditionalFormatting sqref="O8:O17 R8:R17 L8:L17">
    <cfRule type="cellIs" dxfId="1" priority="14" operator="lessThan">
      <formula>0.65</formula>
    </cfRule>
  </conditionalFormatting>
  <conditionalFormatting sqref="C24:Q25 H18 K18">
    <cfRule type="cellIs" dxfId="0" priority="2" operator="lessThan">
      <formula>80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ZMoffice</cp:lastModifiedBy>
  <dcterms:created xsi:type="dcterms:W3CDTF">2008-09-11T17:22:00Z</dcterms:created>
  <dcterms:modified xsi:type="dcterms:W3CDTF">2017-06-14T12:29:36Z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