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to\Documents\Puc\6º Periodo\Medição\Lab 3\"/>
    </mc:Choice>
  </mc:AlternateContent>
  <bookViews>
    <workbookView xWindow="0" yWindow="0" windowWidth="23040" windowHeight="9384"/>
  </bookViews>
  <sheets>
    <sheet name="Dados_Python" sheetId="1" r:id="rId1"/>
  </sheets>
  <definedNames>
    <definedName name="_xlnm._FilterDatabase" localSheetId="0" hidden="1">Dados_Python!$B$1:$B$108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108" i="1"/>
  <c r="G108" i="1"/>
  <c r="F108" i="1"/>
  <c r="D108" i="1"/>
  <c r="B108" i="1"/>
  <c r="H107" i="1"/>
  <c r="G107" i="1"/>
  <c r="F107" i="1"/>
  <c r="D107" i="1"/>
  <c r="B107" i="1"/>
  <c r="H106" i="1"/>
  <c r="G106" i="1"/>
  <c r="F106" i="1"/>
  <c r="D106" i="1"/>
  <c r="B106" i="1"/>
  <c r="H105" i="1"/>
  <c r="G105" i="1"/>
  <c r="F105" i="1"/>
  <c r="D105" i="1"/>
  <c r="B105" i="1"/>
  <c r="H104" i="1"/>
  <c r="G104" i="1"/>
  <c r="F104" i="1"/>
  <c r="D104" i="1"/>
  <c r="B104" i="1"/>
  <c r="J7" i="1"/>
  <c r="J8" i="1"/>
  <c r="J23" i="1"/>
  <c r="J24" i="1"/>
  <c r="J39" i="1"/>
  <c r="J40" i="1"/>
  <c r="J55" i="1"/>
  <c r="J56" i="1"/>
  <c r="J71" i="1"/>
  <c r="J72" i="1"/>
  <c r="J87" i="1"/>
  <c r="J88" i="1"/>
  <c r="I3" i="1"/>
  <c r="J3" i="1" s="1"/>
  <c r="I4" i="1"/>
  <c r="I5" i="1"/>
  <c r="J5" i="1" s="1"/>
  <c r="I6" i="1"/>
  <c r="J6" i="1" s="1"/>
  <c r="I7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I72" i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I88" i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2" i="1"/>
  <c r="I107" i="1" l="1"/>
  <c r="I106" i="1"/>
  <c r="I105" i="1"/>
  <c r="J2" i="1"/>
  <c r="I104" i="1"/>
  <c r="I108" i="1"/>
  <c r="J4" i="1"/>
  <c r="J107" i="1" s="1"/>
  <c r="K104" i="1"/>
  <c r="K108" i="1"/>
  <c r="K107" i="1"/>
  <c r="K106" i="1"/>
  <c r="K105" i="1"/>
  <c r="J104" i="1" l="1"/>
  <c r="J105" i="1"/>
  <c r="J108" i="1"/>
  <c r="J106" i="1"/>
</calcChain>
</file>

<file path=xl/sharedStrings.xml><?xml version="1.0" encoding="utf-8"?>
<sst xmlns="http://schemas.openxmlformats.org/spreadsheetml/2006/main" count="216" uniqueCount="117">
  <si>
    <t>NameWithOwner</t>
  </si>
  <si>
    <t>Data Criação</t>
  </si>
  <si>
    <t>Total de estrelas</t>
  </si>
  <si>
    <t>Linguagem</t>
  </si>
  <si>
    <t>Nº de Watchers</t>
  </si>
  <si>
    <t>Nº de Forks</t>
  </si>
  <si>
    <t>Nº de Releases</t>
  </si>
  <si>
    <t>donnemartin/system-design-primer</t>
  </si>
  <si>
    <t>Python</t>
  </si>
  <si>
    <t>ytdl-org/youtube-dl</t>
  </si>
  <si>
    <t>tensorflow/models</t>
  </si>
  <si>
    <t>nvbn/thefuck</t>
  </si>
  <si>
    <t>django/django</t>
  </si>
  <si>
    <t>pallets/flask</t>
  </si>
  <si>
    <t>ansible/ansible</t>
  </si>
  <si>
    <t>psf/requests</t>
  </si>
  <si>
    <t>minimaxir/big-list-of-naughty-strings</t>
  </si>
  <si>
    <t>521xueweihan/HelloGitHub</t>
  </si>
  <si>
    <t>shadowsocks/shadowsocks</t>
  </si>
  <si>
    <t>apache/incubator-superset</t>
  </si>
  <si>
    <t>0voice/interview_internal_reference</t>
  </si>
  <si>
    <t>floodsung/Deep-Learning-Papers-Reading-Roadmap</t>
  </si>
  <si>
    <t>apachecn/AiLearning</t>
  </si>
  <si>
    <t>pandas-dev/pandas</t>
  </si>
  <si>
    <t>getsentry/sentry</t>
  </si>
  <si>
    <t>fxsjy/jieba</t>
  </si>
  <si>
    <t>facebookresearch/Detectron</t>
  </si>
  <si>
    <t>0xAX/linux-insides</t>
  </si>
  <si>
    <t>satwikkansal/wtfpython</t>
  </si>
  <si>
    <t>donnemartin/interactive-coding-challenges</t>
  </si>
  <si>
    <t>trailofbits/algo</t>
  </si>
  <si>
    <t>geekcomputers/Python</t>
  </si>
  <si>
    <t>d2l-ai/d2l-zh</t>
  </si>
  <si>
    <t>apache/airflow</t>
  </si>
  <si>
    <t>yunjey/pytorch-tutorial</t>
  </si>
  <si>
    <t>keon/algorithms</t>
  </si>
  <si>
    <t>google/python-fire</t>
  </si>
  <si>
    <t>drduh/macOS-Security-and-Privacy-Guide</t>
  </si>
  <si>
    <t>nicolargo/glances</t>
  </si>
  <si>
    <t>eriklindernoren/ML-From-Scratch</t>
  </si>
  <si>
    <t>sebastianruder/NLP-progress</t>
  </si>
  <si>
    <t>magenta/magenta</t>
  </si>
  <si>
    <t>reddit-archive/reddit</t>
  </si>
  <si>
    <t>numpy/numpy</t>
  </si>
  <si>
    <t>charlax/professional-programming</t>
  </si>
  <si>
    <t>ipython/ipython</t>
  </si>
  <si>
    <t>luong-komorebi/Awesome-Linux-Software</t>
  </si>
  <si>
    <t>huge-success/sanic</t>
  </si>
  <si>
    <t>locustio/locust</t>
  </si>
  <si>
    <t>wangshub/wechat_jump_game</t>
  </si>
  <si>
    <t>cool-RR/PySnooper</t>
  </si>
  <si>
    <t>OWASP/CheatSheetSeries</t>
  </si>
  <si>
    <t>microsoft/cascadia-code</t>
  </si>
  <si>
    <t>junyanz/pytorch-CycleGAN-and-pix2pix</t>
  </si>
  <si>
    <t>PaddlePaddle/Paddle</t>
  </si>
  <si>
    <t>chubin/wttr.in</t>
  </si>
  <si>
    <t>fabric/fabric</t>
  </si>
  <si>
    <t>Kr1s77/awesome-python-login-model</t>
  </si>
  <si>
    <t>matplotlib/matplotlib</t>
  </si>
  <si>
    <t>quantopian/zipline</t>
  </si>
  <si>
    <t>RaRe-Technologies/gensim</t>
  </si>
  <si>
    <t>psf/requests-html</t>
  </si>
  <si>
    <t>streamlit/streamlit</t>
  </si>
  <si>
    <t>warner/magic-wormhole</t>
  </si>
  <si>
    <t>equinusocio/material-theme</t>
  </si>
  <si>
    <t>google/yapf</t>
  </si>
  <si>
    <t>jupyter/jupyter</t>
  </si>
  <si>
    <t>mkdocs/mkdocs</t>
  </si>
  <si>
    <t>leisurelicht/wtfpython-cn</t>
  </si>
  <si>
    <t>openai/baselines</t>
  </si>
  <si>
    <t>NVIDIA/FastPhotoStyle</t>
  </si>
  <si>
    <t>codelucas/newspaper</t>
  </si>
  <si>
    <t>Eloston/ungoogled-chromium</t>
  </si>
  <si>
    <t>aleju/imgaug</t>
  </si>
  <si>
    <t>waditu/tushare</t>
  </si>
  <si>
    <t>kovidgoyal/kitty</t>
  </si>
  <si>
    <t>h2y/Shadowrocket-ADBlock-Rules</t>
  </si>
  <si>
    <t>mail-in-a-box/mailinabox</t>
  </si>
  <si>
    <t>tflearn/tflearn</t>
  </si>
  <si>
    <t>wagtail/wagtail</t>
  </si>
  <si>
    <t>wifiphisher/wifiphisher</t>
  </si>
  <si>
    <t>hindupuravinash/the-gan-zoo</t>
  </si>
  <si>
    <t>mirumee/saleor</t>
  </si>
  <si>
    <t>python/mypy</t>
  </si>
  <si>
    <t>alievk/avatarify</t>
  </si>
  <si>
    <t>Rochester-NRT/RocAlphaGo</t>
  </si>
  <si>
    <t>apenwarr/sshuttle</t>
  </si>
  <si>
    <t>nbedos/termtosvg</t>
  </si>
  <si>
    <t>ddbourgin/numpy-ml</t>
  </si>
  <si>
    <t>dbcli/pgcli</t>
  </si>
  <si>
    <t>idank/explainshell</t>
  </si>
  <si>
    <t>MorvanZhou/tutorials</t>
  </si>
  <si>
    <t>apprenticeharper/DeDRM_tools</t>
  </si>
  <si>
    <t>gleitz/howdoi</t>
  </si>
  <si>
    <t>asciinema/asciinema</t>
  </si>
  <si>
    <t>kovidgoyal/calibre</t>
  </si>
  <si>
    <t>ranger/ranger</t>
  </si>
  <si>
    <t>facebook/chisel</t>
  </si>
  <si>
    <t>coursera-dl/coursera-dl</t>
  </si>
  <si>
    <t>facebookresearch/maskrcnn-benchmark</t>
  </si>
  <si>
    <t>coleifer/peewee</t>
  </si>
  <si>
    <t>d2l-ai/d2l-en</t>
  </si>
  <si>
    <t>deepinsight/insightface</t>
  </si>
  <si>
    <t>EpistasisLab/tpot</t>
  </si>
  <si>
    <t>NVIDIA/vid2vid</t>
  </si>
  <si>
    <t>pwxcoo/chinese-xinhua</t>
  </si>
  <si>
    <t>seatgeek/fuzzywuzzy</t>
  </si>
  <si>
    <t>pallets/jinja</t>
  </si>
  <si>
    <t>Nº de Releases Corrigido</t>
  </si>
  <si>
    <t>Releases/dia</t>
  </si>
  <si>
    <t>Máximo</t>
  </si>
  <si>
    <t>Mínimo</t>
  </si>
  <si>
    <t>Média</t>
  </si>
  <si>
    <t>Desvio Padrão</t>
  </si>
  <si>
    <t>Mediana</t>
  </si>
  <si>
    <t>Hora Criação</t>
  </si>
  <si>
    <t>Idade do Repositório (anos)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</si>
</sst>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85" workbookViewId="0">
      <selection activeCell="B78" sqref="B78"/>
    </sheetView>
  </sheetViews>
  <sheetFormatPr defaultRowHeight="14.4" x14ac:dyDescent="0.3"/>
  <cols>
    <col min="1" max="1" width="44.109375" bestFit="1" customWidth="1"/>
    <col min="2" max="2" width="12" bestFit="1" customWidth="1"/>
    <col min="3" max="3" width="11.6640625" bestFit="1" customWidth="1"/>
    <col min="4" max="4" width="14.5546875" bestFit="1" customWidth="1"/>
    <col min="5" max="5" width="9.6640625" bestFit="1" customWidth="1"/>
    <col min="6" max="6" width="14" bestFit="1" customWidth="1"/>
    <col min="7" max="7" width="10.44140625" bestFit="1" customWidth="1"/>
    <col min="8" max="8" width="13.33203125" hidden="1" customWidth="1"/>
    <col min="9" max="9" width="21.44140625" bestFit="1" customWidth="1"/>
    <col min="10" max="10" width="12" bestFit="1" customWidth="1"/>
    <col min="11" max="11" width="23.77734375" bestFit="1" customWidth="1"/>
  </cols>
  <sheetData>
    <row r="1" spans="1:11" x14ac:dyDescent="0.3">
      <c r="A1" t="s">
        <v>0</v>
      </c>
      <c r="B1" t="s">
        <v>1</v>
      </c>
      <c r="C1" t="s">
        <v>115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108</v>
      </c>
      <c r="J1" t="s">
        <v>109</v>
      </c>
      <c r="K1" t="s">
        <v>116</v>
      </c>
    </row>
    <row r="2" spans="1:11" x14ac:dyDescent="0.3">
      <c r="A2" t="s">
        <v>7</v>
      </c>
      <c r="B2" s="1">
        <v>42792</v>
      </c>
      <c r="C2" s="2">
        <v>0.67740740740740746</v>
      </c>
      <c r="D2">
        <v>108455</v>
      </c>
      <c r="E2" t="s">
        <v>8</v>
      </c>
      <c r="F2">
        <v>18712</v>
      </c>
      <c r="G2">
        <v>5205</v>
      </c>
      <c r="H2">
        <v>0</v>
      </c>
      <c r="I2" t="str">
        <f>IF(H2&gt;0,H2,"")</f>
        <v/>
      </c>
      <c r="J2" t="str">
        <f ca="1">IF(I2&lt;&gt;"",I2/DATEDIF(B2,TODAY(),"D"),"")</f>
        <v/>
      </c>
      <c r="K2" s="4">
        <f ca="1">DATEDIF(B2,TODAY(),"Y")</f>
        <v>3</v>
      </c>
    </row>
    <row r="3" spans="1:11" x14ac:dyDescent="0.3">
      <c r="A3" t="s">
        <v>9</v>
      </c>
      <c r="B3" s="1">
        <v>40482</v>
      </c>
      <c r="C3" s="2">
        <v>0.60771990740740744</v>
      </c>
      <c r="D3">
        <v>71528</v>
      </c>
      <c r="E3" t="s">
        <v>8</v>
      </c>
      <c r="F3">
        <v>12108</v>
      </c>
      <c r="G3">
        <v>1941</v>
      </c>
      <c r="H3">
        <v>301</v>
      </c>
      <c r="I3">
        <f t="shared" ref="I3:I66" si="0">IF(H3&gt;0,H3,"")</f>
        <v>301</v>
      </c>
      <c r="J3">
        <f t="shared" ref="J3:J66" ca="1" si="1">IF(I3&lt;&gt;"",I3/DATEDIF(B3,TODAY(),"D"),"")</f>
        <v>8.3011583011583012E-2</v>
      </c>
      <c r="K3" s="4">
        <f t="shared" ref="K3:K66" ca="1" si="2">DATEDIF(B3,TODAY(),"Y")</f>
        <v>9</v>
      </c>
    </row>
    <row r="4" spans="1:11" x14ac:dyDescent="0.3">
      <c r="A4" t="s">
        <v>10</v>
      </c>
      <c r="B4" s="1">
        <v>42405</v>
      </c>
      <c r="C4" s="2">
        <v>5.2314814814814814E-2</v>
      </c>
      <c r="D4">
        <v>66494</v>
      </c>
      <c r="E4" t="s">
        <v>8</v>
      </c>
      <c r="F4">
        <v>40193</v>
      </c>
      <c r="G4">
        <v>3018</v>
      </c>
      <c r="H4">
        <v>13</v>
      </c>
      <c r="I4">
        <f t="shared" si="0"/>
        <v>13</v>
      </c>
      <c r="J4">
        <f t="shared" ca="1" si="1"/>
        <v>7.6335877862595417E-3</v>
      </c>
      <c r="K4" s="4">
        <f t="shared" ca="1" si="2"/>
        <v>4</v>
      </c>
    </row>
    <row r="5" spans="1:11" x14ac:dyDescent="0.3">
      <c r="A5" t="s">
        <v>11</v>
      </c>
      <c r="B5" s="1">
        <v>42102</v>
      </c>
      <c r="C5" s="2">
        <v>0.6306018518518518</v>
      </c>
      <c r="D5">
        <v>55755</v>
      </c>
      <c r="E5" t="s">
        <v>8</v>
      </c>
      <c r="F5">
        <v>2638</v>
      </c>
      <c r="G5">
        <v>839</v>
      </c>
      <c r="H5">
        <v>15</v>
      </c>
      <c r="I5">
        <f t="shared" si="0"/>
        <v>15</v>
      </c>
      <c r="J5">
        <f ca="1">IF(I5&lt;&gt;"",I5/DATEDIF(B5,TODAY(),"D"),"")</f>
        <v>7.4775672981056826E-3</v>
      </c>
      <c r="K5" s="4">
        <f t="shared" ca="1" si="2"/>
        <v>5</v>
      </c>
    </row>
    <row r="6" spans="1:11" x14ac:dyDescent="0.3">
      <c r="A6" t="s">
        <v>12</v>
      </c>
      <c r="B6" s="1">
        <v>41027</v>
      </c>
      <c r="C6" s="2">
        <v>0.11618055555555555</v>
      </c>
      <c r="D6">
        <v>52604</v>
      </c>
      <c r="E6" t="s">
        <v>8</v>
      </c>
      <c r="F6">
        <v>22095</v>
      </c>
      <c r="G6">
        <v>2300</v>
      </c>
      <c r="H6">
        <v>0</v>
      </c>
      <c r="I6" t="str">
        <f t="shared" si="0"/>
        <v/>
      </c>
      <c r="J6" t="str">
        <f t="shared" ca="1" si="1"/>
        <v/>
      </c>
      <c r="K6" s="4">
        <f t="shared" ca="1" si="2"/>
        <v>8</v>
      </c>
    </row>
    <row r="7" spans="1:11" x14ac:dyDescent="0.3">
      <c r="A7" t="s">
        <v>13</v>
      </c>
      <c r="B7" s="1">
        <v>40274</v>
      </c>
      <c r="C7" s="2">
        <v>0.46665509259259258</v>
      </c>
      <c r="D7">
        <v>52260</v>
      </c>
      <c r="E7" t="s">
        <v>8</v>
      </c>
      <c r="F7">
        <v>13516</v>
      </c>
      <c r="G7">
        <v>2281</v>
      </c>
      <c r="H7">
        <v>10</v>
      </c>
      <c r="I7">
        <f t="shared" si="0"/>
        <v>10</v>
      </c>
      <c r="J7">
        <f t="shared" ca="1" si="1"/>
        <v>2.6082420448617634E-3</v>
      </c>
      <c r="K7" s="4">
        <f t="shared" ca="1" si="2"/>
        <v>10</v>
      </c>
    </row>
    <row r="8" spans="1:11" x14ac:dyDescent="0.3">
      <c r="A8" t="s">
        <v>14</v>
      </c>
      <c r="B8" s="1">
        <v>40974</v>
      </c>
      <c r="C8" s="2">
        <v>0.6236342592592593</v>
      </c>
      <c r="D8">
        <v>44976</v>
      </c>
      <c r="E8" t="s">
        <v>8</v>
      </c>
      <c r="F8">
        <v>19007</v>
      </c>
      <c r="G8">
        <v>2034</v>
      </c>
      <c r="H8">
        <v>3</v>
      </c>
      <c r="I8">
        <f t="shared" si="0"/>
        <v>3</v>
      </c>
      <c r="J8">
        <f t="shared" ca="1" si="1"/>
        <v>9.5724313975749842E-4</v>
      </c>
      <c r="K8" s="4">
        <f t="shared" ca="1" si="2"/>
        <v>8</v>
      </c>
    </row>
    <row r="9" spans="1:11" x14ac:dyDescent="0.3">
      <c r="A9" t="s">
        <v>15</v>
      </c>
      <c r="B9" s="1">
        <v>40587</v>
      </c>
      <c r="C9" s="2">
        <v>0.77658564814814823</v>
      </c>
      <c r="D9">
        <v>43614</v>
      </c>
      <c r="E9" t="s">
        <v>8</v>
      </c>
      <c r="F9">
        <v>7691</v>
      </c>
      <c r="G9">
        <v>1413</v>
      </c>
      <c r="H9">
        <v>0</v>
      </c>
      <c r="I9" t="str">
        <f t="shared" si="0"/>
        <v/>
      </c>
      <c r="J9" t="str">
        <f t="shared" ca="1" si="1"/>
        <v/>
      </c>
      <c r="K9" s="4">
        <f t="shared" ca="1" si="2"/>
        <v>9</v>
      </c>
    </row>
    <row r="10" spans="1:11" x14ac:dyDescent="0.3">
      <c r="A10" t="s">
        <v>16</v>
      </c>
      <c r="B10" s="1">
        <v>42224</v>
      </c>
      <c r="C10" s="2">
        <v>0.87314814814814812</v>
      </c>
      <c r="D10">
        <v>38016</v>
      </c>
      <c r="E10" t="s">
        <v>8</v>
      </c>
      <c r="F10">
        <v>1622</v>
      </c>
      <c r="G10">
        <v>848</v>
      </c>
      <c r="H10">
        <v>0</v>
      </c>
      <c r="I10" t="str">
        <f t="shared" si="0"/>
        <v/>
      </c>
      <c r="J10" t="str">
        <f t="shared" ca="1" si="1"/>
        <v/>
      </c>
      <c r="K10" s="4">
        <f t="shared" ca="1" si="2"/>
        <v>5</v>
      </c>
    </row>
    <row r="11" spans="1:11" x14ac:dyDescent="0.3">
      <c r="A11" t="s">
        <v>17</v>
      </c>
      <c r="B11" s="1">
        <v>42494</v>
      </c>
      <c r="C11" s="2">
        <v>0.26679398148148148</v>
      </c>
      <c r="D11">
        <v>33857</v>
      </c>
      <c r="E11" t="s">
        <v>8</v>
      </c>
      <c r="F11">
        <v>4979</v>
      </c>
      <c r="G11">
        <v>2193</v>
      </c>
      <c r="H11">
        <v>9</v>
      </c>
      <c r="I11">
        <f t="shared" si="0"/>
        <v>9</v>
      </c>
      <c r="J11">
        <f t="shared" ca="1" si="1"/>
        <v>5.5762081784386614E-3</v>
      </c>
      <c r="K11" s="4">
        <f t="shared" ca="1" si="2"/>
        <v>4</v>
      </c>
    </row>
    <row r="12" spans="1:11" x14ac:dyDescent="0.3">
      <c r="A12" t="s">
        <v>18</v>
      </c>
      <c r="B12" s="1">
        <v>41019</v>
      </c>
      <c r="C12" s="2">
        <v>0.54917824074074073</v>
      </c>
      <c r="D12">
        <v>32791</v>
      </c>
      <c r="E12" t="s">
        <v>8</v>
      </c>
      <c r="F12">
        <v>12564</v>
      </c>
      <c r="G12">
        <v>2118</v>
      </c>
      <c r="H12">
        <v>2</v>
      </c>
      <c r="I12">
        <f t="shared" si="0"/>
        <v>2</v>
      </c>
      <c r="J12">
        <f t="shared" ca="1" si="1"/>
        <v>6.4745872450631275E-4</v>
      </c>
      <c r="K12" s="4">
        <f t="shared" ca="1" si="2"/>
        <v>8</v>
      </c>
    </row>
    <row r="13" spans="1:11" x14ac:dyDescent="0.3">
      <c r="A13" t="s">
        <v>19</v>
      </c>
      <c r="B13" s="1">
        <v>42206</v>
      </c>
      <c r="C13" s="2">
        <v>0.78858796296296296</v>
      </c>
      <c r="D13">
        <v>30303</v>
      </c>
      <c r="E13" t="s">
        <v>8</v>
      </c>
      <c r="F13">
        <v>6043</v>
      </c>
      <c r="G13">
        <v>1279</v>
      </c>
      <c r="H13">
        <v>15</v>
      </c>
      <c r="I13">
        <f t="shared" si="0"/>
        <v>15</v>
      </c>
      <c r="J13">
        <f t="shared" ca="1" si="1"/>
        <v>7.8864353312302835E-3</v>
      </c>
      <c r="K13" s="4">
        <f t="shared" ca="1" si="2"/>
        <v>5</v>
      </c>
    </row>
    <row r="14" spans="1:11" x14ac:dyDescent="0.3">
      <c r="A14" t="s">
        <v>20</v>
      </c>
      <c r="B14" s="1">
        <v>43626</v>
      </c>
      <c r="C14" s="2">
        <v>0.28771990740740744</v>
      </c>
      <c r="D14">
        <v>29001</v>
      </c>
      <c r="E14" t="s">
        <v>8</v>
      </c>
      <c r="F14">
        <v>7550</v>
      </c>
      <c r="G14">
        <v>1427</v>
      </c>
      <c r="H14">
        <v>0</v>
      </c>
      <c r="I14" t="str">
        <f t="shared" si="0"/>
        <v/>
      </c>
      <c r="J14" t="str">
        <f t="shared" ca="1" si="1"/>
        <v/>
      </c>
      <c r="K14" s="4">
        <f t="shared" ca="1" si="2"/>
        <v>1</v>
      </c>
    </row>
    <row r="15" spans="1:11" x14ac:dyDescent="0.3">
      <c r="A15" t="s">
        <v>21</v>
      </c>
      <c r="B15" s="1">
        <v>42657</v>
      </c>
      <c r="C15" s="2">
        <v>0.49291666666666667</v>
      </c>
      <c r="D15">
        <v>28419</v>
      </c>
      <c r="E15" t="s">
        <v>8</v>
      </c>
      <c r="F15">
        <v>5665</v>
      </c>
      <c r="G15">
        <v>2254</v>
      </c>
      <c r="H15">
        <v>0</v>
      </c>
      <c r="I15" t="str">
        <f t="shared" si="0"/>
        <v/>
      </c>
      <c r="J15" t="str">
        <f t="shared" ca="1" si="1"/>
        <v/>
      </c>
      <c r="K15" s="4">
        <f t="shared" ca="1" si="2"/>
        <v>3</v>
      </c>
    </row>
    <row r="16" spans="1:11" x14ac:dyDescent="0.3">
      <c r="A16" t="s">
        <v>22</v>
      </c>
      <c r="B16" s="1">
        <v>42791</v>
      </c>
      <c r="C16" s="2">
        <v>0.37016203703703704</v>
      </c>
      <c r="D16">
        <v>27183</v>
      </c>
      <c r="E16" t="s">
        <v>8</v>
      </c>
      <c r="F16">
        <v>9021</v>
      </c>
      <c r="G16">
        <v>1623</v>
      </c>
      <c r="H16">
        <v>2</v>
      </c>
      <c r="I16">
        <f t="shared" si="0"/>
        <v>2</v>
      </c>
      <c r="J16">
        <f t="shared" ca="1" si="1"/>
        <v>1.5186028853454822E-3</v>
      </c>
      <c r="K16" s="4">
        <f t="shared" ca="1" si="2"/>
        <v>3</v>
      </c>
    </row>
    <row r="17" spans="1:11" x14ac:dyDescent="0.3">
      <c r="A17" t="s">
        <v>23</v>
      </c>
      <c r="B17" s="1">
        <v>40414</v>
      </c>
      <c r="C17" s="2">
        <v>6.7743055555555556E-2</v>
      </c>
      <c r="D17">
        <v>26754</v>
      </c>
      <c r="E17" t="s">
        <v>8</v>
      </c>
      <c r="F17">
        <v>10767</v>
      </c>
      <c r="G17">
        <v>1110</v>
      </c>
      <c r="H17">
        <v>64</v>
      </c>
      <c r="I17">
        <f t="shared" si="0"/>
        <v>64</v>
      </c>
      <c r="J17">
        <f t="shared" ca="1" si="1"/>
        <v>1.7325392528424473E-2</v>
      </c>
      <c r="K17" s="4">
        <f t="shared" ca="1" si="2"/>
        <v>10</v>
      </c>
    </row>
    <row r="18" spans="1:11" x14ac:dyDescent="0.3">
      <c r="A18" t="s">
        <v>24</v>
      </c>
      <c r="B18" s="1">
        <v>40420</v>
      </c>
      <c r="C18" s="2">
        <v>0.92130787037037043</v>
      </c>
      <c r="D18">
        <v>26195</v>
      </c>
      <c r="E18" t="s">
        <v>8</v>
      </c>
      <c r="F18">
        <v>2871</v>
      </c>
      <c r="G18">
        <v>679</v>
      </c>
      <c r="H18">
        <v>60</v>
      </c>
      <c r="I18">
        <f t="shared" si="0"/>
        <v>60</v>
      </c>
      <c r="J18">
        <f t="shared" ca="1" si="1"/>
        <v>1.6268980477223426E-2</v>
      </c>
      <c r="K18" s="4">
        <f t="shared" ca="1" si="2"/>
        <v>10</v>
      </c>
    </row>
    <row r="19" spans="1:11" x14ac:dyDescent="0.3">
      <c r="A19" t="s">
        <v>25</v>
      </c>
      <c r="B19" s="1">
        <v>41181</v>
      </c>
      <c r="C19" s="2">
        <v>0.32778935185185182</v>
      </c>
      <c r="D19">
        <v>24246</v>
      </c>
      <c r="E19" t="s">
        <v>8</v>
      </c>
      <c r="F19">
        <v>5712</v>
      </c>
      <c r="G19">
        <v>1318</v>
      </c>
      <c r="H19">
        <v>9</v>
      </c>
      <c r="I19">
        <f t="shared" si="0"/>
        <v>9</v>
      </c>
      <c r="J19">
        <f t="shared" ca="1" si="1"/>
        <v>3.0748206354629312E-3</v>
      </c>
      <c r="K19" s="4">
        <f t="shared" ca="1" si="2"/>
        <v>8</v>
      </c>
    </row>
    <row r="20" spans="1:11" x14ac:dyDescent="0.3">
      <c r="A20" t="s">
        <v>26</v>
      </c>
      <c r="B20" s="1">
        <v>43013</v>
      </c>
      <c r="C20" s="2">
        <v>0.73055555555555562</v>
      </c>
      <c r="D20">
        <v>23715</v>
      </c>
      <c r="E20" t="s">
        <v>8</v>
      </c>
      <c r="F20">
        <v>5063</v>
      </c>
      <c r="G20">
        <v>1000</v>
      </c>
      <c r="H20">
        <v>0</v>
      </c>
      <c r="I20" t="str">
        <f t="shared" si="0"/>
        <v/>
      </c>
      <c r="J20" t="str">
        <f t="shared" ca="1" si="1"/>
        <v/>
      </c>
      <c r="K20" s="4">
        <f t="shared" ca="1" si="2"/>
        <v>2</v>
      </c>
    </row>
    <row r="21" spans="1:11" x14ac:dyDescent="0.3">
      <c r="A21" t="s">
        <v>27</v>
      </c>
      <c r="B21" s="1">
        <v>42007</v>
      </c>
      <c r="C21" s="2">
        <v>0.78121527777777777</v>
      </c>
      <c r="D21">
        <v>21798</v>
      </c>
      <c r="E21" t="s">
        <v>8</v>
      </c>
      <c r="F21">
        <v>2273</v>
      </c>
      <c r="G21">
        <v>1366</v>
      </c>
      <c r="H21">
        <v>0</v>
      </c>
      <c r="I21" t="str">
        <f t="shared" si="0"/>
        <v/>
      </c>
      <c r="J21" t="str">
        <f t="shared" ca="1" si="1"/>
        <v/>
      </c>
      <c r="K21" s="4">
        <f t="shared" ca="1" si="2"/>
        <v>5</v>
      </c>
    </row>
    <row r="22" spans="1:11" x14ac:dyDescent="0.3">
      <c r="A22" t="s">
        <v>28</v>
      </c>
      <c r="B22" s="1">
        <v>42975</v>
      </c>
      <c r="C22" s="2">
        <v>0.8488310185185185</v>
      </c>
      <c r="D22">
        <v>21649</v>
      </c>
      <c r="E22" t="s">
        <v>8</v>
      </c>
      <c r="F22">
        <v>1914</v>
      </c>
      <c r="G22">
        <v>676</v>
      </c>
      <c r="H22">
        <v>2</v>
      </c>
      <c r="I22">
        <f t="shared" si="0"/>
        <v>2</v>
      </c>
      <c r="J22">
        <f t="shared" ca="1" si="1"/>
        <v>1.76522506619594E-3</v>
      </c>
      <c r="K22" s="4">
        <f t="shared" ca="1" si="2"/>
        <v>3</v>
      </c>
    </row>
    <row r="23" spans="1:11" x14ac:dyDescent="0.3">
      <c r="A23" t="s">
        <v>29</v>
      </c>
      <c r="B23" s="1">
        <v>42122</v>
      </c>
      <c r="C23" s="2">
        <v>0.90045138888888887</v>
      </c>
      <c r="D23">
        <v>20915</v>
      </c>
      <c r="E23" t="s">
        <v>8</v>
      </c>
      <c r="F23">
        <v>3101</v>
      </c>
      <c r="G23">
        <v>926</v>
      </c>
      <c r="H23">
        <v>0</v>
      </c>
      <c r="I23" t="str">
        <f t="shared" si="0"/>
        <v/>
      </c>
      <c r="J23" t="str">
        <f t="shared" ca="1" si="1"/>
        <v/>
      </c>
      <c r="K23" s="4">
        <f t="shared" ca="1" si="2"/>
        <v>5</v>
      </c>
    </row>
    <row r="24" spans="1:11" x14ac:dyDescent="0.3">
      <c r="A24" t="s">
        <v>30</v>
      </c>
      <c r="B24" s="1">
        <v>42505</v>
      </c>
      <c r="C24" s="2">
        <v>0.15472222222222223</v>
      </c>
      <c r="D24">
        <v>19319</v>
      </c>
      <c r="E24" t="s">
        <v>8</v>
      </c>
      <c r="F24">
        <v>1572</v>
      </c>
      <c r="G24">
        <v>453</v>
      </c>
      <c r="H24">
        <v>2</v>
      </c>
      <c r="I24">
        <f t="shared" si="0"/>
        <v>2</v>
      </c>
      <c r="J24">
        <f t="shared" ca="1" si="1"/>
        <v>1.2476606363069245E-3</v>
      </c>
      <c r="K24" s="4">
        <f t="shared" ca="1" si="2"/>
        <v>4</v>
      </c>
    </row>
    <row r="25" spans="1:11" x14ac:dyDescent="0.3">
      <c r="A25" t="s">
        <v>31</v>
      </c>
      <c r="B25" s="1">
        <v>40877</v>
      </c>
      <c r="C25" s="2">
        <v>0.37787037037037036</v>
      </c>
      <c r="D25">
        <v>18923</v>
      </c>
      <c r="E25" t="s">
        <v>8</v>
      </c>
      <c r="F25">
        <v>8755</v>
      </c>
      <c r="G25">
        <v>2165</v>
      </c>
      <c r="H25">
        <v>0</v>
      </c>
      <c r="I25" t="str">
        <f t="shared" si="0"/>
        <v/>
      </c>
      <c r="J25" t="str">
        <f t="shared" ca="1" si="1"/>
        <v/>
      </c>
      <c r="K25" s="4">
        <f t="shared" ca="1" si="2"/>
        <v>8</v>
      </c>
    </row>
    <row r="26" spans="1:11" x14ac:dyDescent="0.3">
      <c r="A26" t="s">
        <v>32</v>
      </c>
      <c r="B26" s="1">
        <v>42970</v>
      </c>
      <c r="C26" s="2">
        <v>0.19472222222222224</v>
      </c>
      <c r="D26">
        <v>18807</v>
      </c>
      <c r="E26" t="s">
        <v>8</v>
      </c>
      <c r="F26">
        <v>4726</v>
      </c>
      <c r="G26">
        <v>853</v>
      </c>
      <c r="H26">
        <v>10</v>
      </c>
      <c r="I26">
        <f t="shared" si="0"/>
        <v>10</v>
      </c>
      <c r="J26">
        <f t="shared" ca="1" si="1"/>
        <v>8.7873462214411256E-3</v>
      </c>
      <c r="K26" s="4">
        <f t="shared" ca="1" si="2"/>
        <v>3</v>
      </c>
    </row>
    <row r="27" spans="1:11" x14ac:dyDescent="0.3">
      <c r="A27" t="s">
        <v>33</v>
      </c>
      <c r="B27" s="1">
        <v>42107</v>
      </c>
      <c r="C27" s="2">
        <v>0.75344907407407413</v>
      </c>
      <c r="D27">
        <v>18434</v>
      </c>
      <c r="E27" t="s">
        <v>8</v>
      </c>
      <c r="F27">
        <v>6926</v>
      </c>
      <c r="G27">
        <v>714</v>
      </c>
      <c r="H27">
        <v>18</v>
      </c>
      <c r="I27">
        <f t="shared" si="0"/>
        <v>18</v>
      </c>
      <c r="J27">
        <f t="shared" ca="1" si="1"/>
        <v>8.9955022488755615E-3</v>
      </c>
      <c r="K27" s="4">
        <f t="shared" ca="1" si="2"/>
        <v>5</v>
      </c>
    </row>
    <row r="28" spans="1:11" x14ac:dyDescent="0.3">
      <c r="A28" t="s">
        <v>34</v>
      </c>
      <c r="B28" s="1">
        <v>42804</v>
      </c>
      <c r="C28" s="2">
        <v>0.32068287037037035</v>
      </c>
      <c r="D28">
        <v>18222</v>
      </c>
      <c r="E28" t="s">
        <v>8</v>
      </c>
      <c r="F28">
        <v>5622</v>
      </c>
      <c r="G28">
        <v>573</v>
      </c>
      <c r="H28">
        <v>0</v>
      </c>
      <c r="I28" t="str">
        <f t="shared" si="0"/>
        <v/>
      </c>
      <c r="J28" t="str">
        <f t="shared" ca="1" si="1"/>
        <v/>
      </c>
      <c r="K28" s="4">
        <f t="shared" ca="1" si="2"/>
        <v>3</v>
      </c>
    </row>
    <row r="29" spans="1:11" x14ac:dyDescent="0.3">
      <c r="A29" t="s">
        <v>35</v>
      </c>
      <c r="B29" s="1">
        <v>42691</v>
      </c>
      <c r="C29" s="2">
        <v>0.93898148148148142</v>
      </c>
      <c r="D29">
        <v>17940</v>
      </c>
      <c r="E29" t="s">
        <v>8</v>
      </c>
      <c r="F29">
        <v>3411</v>
      </c>
      <c r="G29">
        <v>660</v>
      </c>
      <c r="H29">
        <v>1</v>
      </c>
      <c r="I29">
        <f t="shared" si="0"/>
        <v>1</v>
      </c>
      <c r="J29">
        <f t="shared" ca="1" si="1"/>
        <v>7.0571630204657732E-4</v>
      </c>
      <c r="K29" s="4">
        <f t="shared" ca="1" si="2"/>
        <v>3</v>
      </c>
    </row>
    <row r="30" spans="1:11" x14ac:dyDescent="0.3">
      <c r="A30" t="s">
        <v>36</v>
      </c>
      <c r="B30" s="1">
        <v>42787</v>
      </c>
      <c r="C30" s="2">
        <v>0.89938657407407396</v>
      </c>
      <c r="D30">
        <v>17771</v>
      </c>
      <c r="E30" t="s">
        <v>8</v>
      </c>
      <c r="F30">
        <v>1063</v>
      </c>
      <c r="G30">
        <v>390</v>
      </c>
      <c r="H30">
        <v>7</v>
      </c>
      <c r="I30">
        <f t="shared" si="0"/>
        <v>7</v>
      </c>
      <c r="J30">
        <f t="shared" ca="1" si="1"/>
        <v>5.2990158970476911E-3</v>
      </c>
      <c r="K30" s="4">
        <f t="shared" ca="1" si="2"/>
        <v>3</v>
      </c>
    </row>
    <row r="31" spans="1:11" x14ac:dyDescent="0.3">
      <c r="A31" t="s">
        <v>37</v>
      </c>
      <c r="B31" s="1">
        <v>42247</v>
      </c>
      <c r="C31" s="2">
        <v>0.1504050925925926</v>
      </c>
      <c r="D31">
        <v>17278</v>
      </c>
      <c r="E31" t="s">
        <v>8</v>
      </c>
      <c r="F31">
        <v>1114</v>
      </c>
      <c r="G31">
        <v>763</v>
      </c>
      <c r="H31">
        <v>0</v>
      </c>
      <c r="I31" t="str">
        <f t="shared" si="0"/>
        <v/>
      </c>
      <c r="J31" t="str">
        <f t="shared" ca="1" si="1"/>
        <v/>
      </c>
      <c r="K31" s="4">
        <f t="shared" ca="1" si="2"/>
        <v>5</v>
      </c>
    </row>
    <row r="32" spans="1:11" x14ac:dyDescent="0.3">
      <c r="A32" t="s">
        <v>38</v>
      </c>
      <c r="B32" s="1">
        <v>40881</v>
      </c>
      <c r="C32" s="2">
        <v>0.36753472222222222</v>
      </c>
      <c r="D32">
        <v>16908</v>
      </c>
      <c r="E32" t="s">
        <v>8</v>
      </c>
      <c r="F32">
        <v>1091</v>
      </c>
      <c r="G32">
        <v>524</v>
      </c>
      <c r="H32">
        <v>20</v>
      </c>
      <c r="I32">
        <f t="shared" si="0"/>
        <v>20</v>
      </c>
      <c r="J32">
        <f t="shared" ca="1" si="1"/>
        <v>6.1977068484660672E-3</v>
      </c>
      <c r="K32" s="4">
        <f t="shared" ca="1" si="2"/>
        <v>8</v>
      </c>
    </row>
    <row r="33" spans="1:11" x14ac:dyDescent="0.3">
      <c r="A33" t="s">
        <v>39</v>
      </c>
      <c r="B33" s="1">
        <v>42771</v>
      </c>
      <c r="C33" s="2">
        <v>0.50790509259259264</v>
      </c>
      <c r="D33">
        <v>16852</v>
      </c>
      <c r="E33" t="s">
        <v>8</v>
      </c>
      <c r="F33">
        <v>3187</v>
      </c>
      <c r="G33">
        <v>862</v>
      </c>
      <c r="H33">
        <v>0</v>
      </c>
      <c r="I33" t="str">
        <f t="shared" si="0"/>
        <v/>
      </c>
      <c r="J33" t="str">
        <f t="shared" ca="1" si="1"/>
        <v/>
      </c>
      <c r="K33" s="4">
        <f t="shared" ca="1" si="2"/>
        <v>3</v>
      </c>
    </row>
    <row r="34" spans="1:11" x14ac:dyDescent="0.3">
      <c r="A34" t="s">
        <v>40</v>
      </c>
      <c r="B34" s="1">
        <v>43273</v>
      </c>
      <c r="C34" s="2">
        <v>0.73883101851851851</v>
      </c>
      <c r="D34">
        <v>16828</v>
      </c>
      <c r="E34" t="s">
        <v>8</v>
      </c>
      <c r="F34">
        <v>2747</v>
      </c>
      <c r="G34">
        <v>1280</v>
      </c>
      <c r="H34">
        <v>3</v>
      </c>
      <c r="I34">
        <f t="shared" si="0"/>
        <v>3</v>
      </c>
      <c r="J34">
        <f t="shared" ca="1" si="1"/>
        <v>3.592814371257485E-3</v>
      </c>
      <c r="K34" s="4">
        <f t="shared" ca="1" si="2"/>
        <v>2</v>
      </c>
    </row>
    <row r="35" spans="1:11" x14ac:dyDescent="0.3">
      <c r="A35" t="s">
        <v>41</v>
      </c>
      <c r="B35" s="1">
        <v>42495</v>
      </c>
      <c r="C35" s="2">
        <v>0.84074074074074068</v>
      </c>
      <c r="D35">
        <v>15713</v>
      </c>
      <c r="E35" t="s">
        <v>8</v>
      </c>
      <c r="F35">
        <v>3109</v>
      </c>
      <c r="G35">
        <v>815</v>
      </c>
      <c r="H35">
        <v>47</v>
      </c>
      <c r="I35">
        <f t="shared" si="0"/>
        <v>47</v>
      </c>
      <c r="J35">
        <f t="shared" ca="1" si="1"/>
        <v>2.9138251704897707E-2</v>
      </c>
      <c r="K35" s="4">
        <f t="shared" ca="1" si="2"/>
        <v>4</v>
      </c>
    </row>
    <row r="36" spans="1:11" x14ac:dyDescent="0.3">
      <c r="A36" t="s">
        <v>42</v>
      </c>
      <c r="B36" s="1">
        <v>39617</v>
      </c>
      <c r="C36" s="2">
        <v>0.97978009259259258</v>
      </c>
      <c r="D36">
        <v>15482</v>
      </c>
      <c r="E36" t="s">
        <v>8</v>
      </c>
      <c r="F36">
        <v>2711</v>
      </c>
      <c r="G36">
        <v>755</v>
      </c>
      <c r="H36">
        <v>0</v>
      </c>
      <c r="I36" t="str">
        <f t="shared" si="0"/>
        <v/>
      </c>
      <c r="J36" t="str">
        <f t="shared" ca="1" si="1"/>
        <v/>
      </c>
      <c r="K36" s="4">
        <f t="shared" ca="1" si="2"/>
        <v>12</v>
      </c>
    </row>
    <row r="37" spans="1:11" x14ac:dyDescent="0.3">
      <c r="A37" t="s">
        <v>43</v>
      </c>
      <c r="B37" s="1">
        <v>40434</v>
      </c>
      <c r="C37" s="2">
        <v>0.9601736111111111</v>
      </c>
      <c r="D37">
        <v>15029</v>
      </c>
      <c r="E37" t="s">
        <v>8</v>
      </c>
      <c r="F37">
        <v>4802</v>
      </c>
      <c r="G37">
        <v>557</v>
      </c>
      <c r="H37">
        <v>57</v>
      </c>
      <c r="I37">
        <f t="shared" si="0"/>
        <v>57</v>
      </c>
      <c r="J37">
        <f t="shared" ca="1" si="1"/>
        <v>1.5514425694066412E-2</v>
      </c>
      <c r="K37" s="4">
        <f t="shared" ca="1" si="2"/>
        <v>10</v>
      </c>
    </row>
    <row r="38" spans="1:11" x14ac:dyDescent="0.3">
      <c r="A38" t="s">
        <v>44</v>
      </c>
      <c r="B38" s="1">
        <v>42315</v>
      </c>
      <c r="C38" s="2">
        <v>0.21379629629629629</v>
      </c>
      <c r="D38">
        <v>14624</v>
      </c>
      <c r="E38" t="s">
        <v>8</v>
      </c>
      <c r="F38">
        <v>1251</v>
      </c>
      <c r="G38">
        <v>545</v>
      </c>
      <c r="H38">
        <v>0</v>
      </c>
      <c r="I38" t="str">
        <f t="shared" si="0"/>
        <v/>
      </c>
      <c r="J38" t="str">
        <f t="shared" ca="1" si="1"/>
        <v/>
      </c>
      <c r="K38" s="4">
        <f t="shared" ca="1" si="2"/>
        <v>4</v>
      </c>
    </row>
    <row r="39" spans="1:11" x14ac:dyDescent="0.3">
      <c r="A39" t="s">
        <v>45</v>
      </c>
      <c r="B39" s="1">
        <v>40308</v>
      </c>
      <c r="C39" s="2">
        <v>0.19868055555555555</v>
      </c>
      <c r="D39">
        <v>14405</v>
      </c>
      <c r="E39" t="s">
        <v>8</v>
      </c>
      <c r="F39">
        <v>3924</v>
      </c>
      <c r="G39">
        <v>817</v>
      </c>
      <c r="H39">
        <v>28</v>
      </c>
      <c r="I39">
        <f t="shared" si="0"/>
        <v>28</v>
      </c>
      <c r="J39">
        <f t="shared" ca="1" si="1"/>
        <v>7.3684210526315788E-3</v>
      </c>
      <c r="K39" s="4">
        <f t="shared" ca="1" si="2"/>
        <v>10</v>
      </c>
    </row>
    <row r="40" spans="1:11" x14ac:dyDescent="0.3">
      <c r="A40" t="s">
        <v>46</v>
      </c>
      <c r="B40" s="1">
        <v>42588</v>
      </c>
      <c r="C40" s="2">
        <v>0.55311342592592594</v>
      </c>
      <c r="D40">
        <v>14273</v>
      </c>
      <c r="E40" t="s">
        <v>8</v>
      </c>
      <c r="F40">
        <v>1313</v>
      </c>
      <c r="G40">
        <v>504</v>
      </c>
      <c r="H40">
        <v>0</v>
      </c>
      <c r="I40" t="str">
        <f t="shared" si="0"/>
        <v/>
      </c>
      <c r="J40" t="str">
        <f t="shared" ca="1" si="1"/>
        <v/>
      </c>
      <c r="K40" s="4">
        <f t="shared" ca="1" si="2"/>
        <v>4</v>
      </c>
    </row>
    <row r="41" spans="1:11" x14ac:dyDescent="0.3">
      <c r="A41" t="s">
        <v>47</v>
      </c>
      <c r="B41" s="1">
        <v>42516</v>
      </c>
      <c r="C41" s="2">
        <v>0.1933101851851852</v>
      </c>
      <c r="D41">
        <v>14148</v>
      </c>
      <c r="E41" t="s">
        <v>8</v>
      </c>
      <c r="F41">
        <v>1257</v>
      </c>
      <c r="G41">
        <v>449</v>
      </c>
      <c r="H41">
        <v>31</v>
      </c>
      <c r="I41">
        <f t="shared" si="0"/>
        <v>31</v>
      </c>
      <c r="J41">
        <f t="shared" ca="1" si="1"/>
        <v>1.9472361809045227E-2</v>
      </c>
      <c r="K41" s="4">
        <f t="shared" ca="1" si="2"/>
        <v>4</v>
      </c>
    </row>
    <row r="42" spans="1:11" x14ac:dyDescent="0.3">
      <c r="A42" t="s">
        <v>48</v>
      </c>
      <c r="B42" s="1">
        <v>40591</v>
      </c>
      <c r="C42" s="2">
        <v>0.46392361111111113</v>
      </c>
      <c r="D42">
        <v>13913</v>
      </c>
      <c r="E42" t="s">
        <v>8</v>
      </c>
      <c r="F42">
        <v>1867</v>
      </c>
      <c r="G42">
        <v>442</v>
      </c>
      <c r="H42">
        <v>33</v>
      </c>
      <c r="I42">
        <f t="shared" si="0"/>
        <v>33</v>
      </c>
      <c r="J42">
        <f t="shared" ca="1" si="1"/>
        <v>9.382996872334376E-3</v>
      </c>
      <c r="K42" s="4">
        <f t="shared" ca="1" si="2"/>
        <v>9</v>
      </c>
    </row>
    <row r="43" spans="1:11" x14ac:dyDescent="0.3">
      <c r="A43" t="s">
        <v>49</v>
      </c>
      <c r="B43" s="1">
        <v>43098</v>
      </c>
      <c r="C43" s="2">
        <v>8.3553240740740733E-2</v>
      </c>
      <c r="D43">
        <v>13894</v>
      </c>
      <c r="E43" t="s">
        <v>8</v>
      </c>
      <c r="F43">
        <v>4472</v>
      </c>
      <c r="G43">
        <v>589</v>
      </c>
      <c r="H43">
        <v>2</v>
      </c>
      <c r="I43">
        <f t="shared" si="0"/>
        <v>2</v>
      </c>
      <c r="J43">
        <f t="shared" ca="1" si="1"/>
        <v>1.9801980198019802E-3</v>
      </c>
      <c r="K43" s="4">
        <f t="shared" ca="1" si="2"/>
        <v>2</v>
      </c>
    </row>
    <row r="44" spans="1:11" x14ac:dyDescent="0.3">
      <c r="A44" t="s">
        <v>50</v>
      </c>
      <c r="B44" s="1">
        <v>43573</v>
      </c>
      <c r="C44" s="2">
        <v>0.58035879629629628</v>
      </c>
      <c r="D44">
        <v>13793</v>
      </c>
      <c r="E44" t="s">
        <v>8</v>
      </c>
      <c r="F44">
        <v>853</v>
      </c>
      <c r="G44">
        <v>232</v>
      </c>
      <c r="H44">
        <v>0</v>
      </c>
      <c r="I44" t="str">
        <f t="shared" si="0"/>
        <v/>
      </c>
      <c r="J44" t="str">
        <f t="shared" ca="1" si="1"/>
        <v/>
      </c>
      <c r="K44" s="4">
        <f t="shared" ca="1" si="2"/>
        <v>1</v>
      </c>
    </row>
    <row r="45" spans="1:11" x14ac:dyDescent="0.3">
      <c r="A45" t="s">
        <v>51</v>
      </c>
      <c r="B45" s="1">
        <v>43455</v>
      </c>
      <c r="C45" s="2">
        <v>0.60188657407407409</v>
      </c>
      <c r="D45">
        <v>13736</v>
      </c>
      <c r="E45" t="s">
        <v>8</v>
      </c>
      <c r="F45">
        <v>1954</v>
      </c>
      <c r="G45">
        <v>443</v>
      </c>
      <c r="H45">
        <v>0</v>
      </c>
      <c r="I45" t="str">
        <f t="shared" si="0"/>
        <v/>
      </c>
      <c r="J45" t="str">
        <f t="shared" ca="1" si="1"/>
        <v/>
      </c>
      <c r="K45" s="4">
        <f t="shared" ca="1" si="2"/>
        <v>1</v>
      </c>
    </row>
    <row r="46" spans="1:11" x14ac:dyDescent="0.3">
      <c r="A46" t="s">
        <v>52</v>
      </c>
      <c r="B46" s="1">
        <v>43656</v>
      </c>
      <c r="C46" s="2">
        <v>0.95162037037037039</v>
      </c>
      <c r="D46">
        <v>13669</v>
      </c>
      <c r="E46" t="s">
        <v>8</v>
      </c>
      <c r="F46">
        <v>391</v>
      </c>
      <c r="G46">
        <v>200</v>
      </c>
      <c r="H46">
        <v>10</v>
      </c>
      <c r="I46">
        <f t="shared" si="0"/>
        <v>10</v>
      </c>
      <c r="J46">
        <f t="shared" ca="1" si="1"/>
        <v>2.2123893805309734E-2</v>
      </c>
      <c r="K46" s="4">
        <f t="shared" ca="1" si="2"/>
        <v>1</v>
      </c>
    </row>
    <row r="47" spans="1:11" x14ac:dyDescent="0.3">
      <c r="A47" t="s">
        <v>53</v>
      </c>
      <c r="B47" s="1">
        <v>42843</v>
      </c>
      <c r="C47" s="2">
        <v>0.43964120370370369</v>
      </c>
      <c r="D47">
        <v>13106</v>
      </c>
      <c r="E47" t="s">
        <v>8</v>
      </c>
      <c r="F47">
        <v>3787</v>
      </c>
      <c r="G47">
        <v>317</v>
      </c>
      <c r="H47">
        <v>0</v>
      </c>
      <c r="I47" t="str">
        <f t="shared" si="0"/>
        <v/>
      </c>
      <c r="J47" t="str">
        <f t="shared" ca="1" si="1"/>
        <v/>
      </c>
      <c r="K47" s="4">
        <f t="shared" ca="1" si="2"/>
        <v>3</v>
      </c>
    </row>
    <row r="48" spans="1:11" x14ac:dyDescent="0.3">
      <c r="A48" t="s">
        <v>54</v>
      </c>
      <c r="B48" s="1">
        <v>42597</v>
      </c>
      <c r="C48" s="2">
        <v>0.29106481481481478</v>
      </c>
      <c r="D48">
        <v>12989</v>
      </c>
      <c r="E48" t="s">
        <v>8</v>
      </c>
      <c r="F48">
        <v>3149</v>
      </c>
      <c r="G48">
        <v>706</v>
      </c>
      <c r="H48">
        <v>39</v>
      </c>
      <c r="I48">
        <f t="shared" si="0"/>
        <v>39</v>
      </c>
      <c r="J48">
        <f t="shared" ca="1" si="1"/>
        <v>2.5810721376571807E-2</v>
      </c>
      <c r="K48" s="4">
        <f t="shared" ca="1" si="2"/>
        <v>4</v>
      </c>
    </row>
    <row r="49" spans="1:11" x14ac:dyDescent="0.3">
      <c r="A49" t="s">
        <v>55</v>
      </c>
      <c r="B49" s="1">
        <v>42364</v>
      </c>
      <c r="C49" s="2">
        <v>0.87758101851851855</v>
      </c>
      <c r="D49">
        <v>12849</v>
      </c>
      <c r="E49" t="s">
        <v>8</v>
      </c>
      <c r="F49">
        <v>640</v>
      </c>
      <c r="G49">
        <v>203</v>
      </c>
      <c r="H49">
        <v>0</v>
      </c>
      <c r="I49" t="str">
        <f t="shared" si="0"/>
        <v/>
      </c>
      <c r="J49" t="str">
        <f t="shared" ca="1" si="1"/>
        <v/>
      </c>
      <c r="K49" s="4">
        <f t="shared" ca="1" si="2"/>
        <v>4</v>
      </c>
    </row>
    <row r="50" spans="1:11" x14ac:dyDescent="0.3">
      <c r="A50" t="s">
        <v>56</v>
      </c>
      <c r="B50" s="1">
        <v>39934</v>
      </c>
      <c r="C50" s="2">
        <v>5.1666666666666666E-2</v>
      </c>
      <c r="D50">
        <v>12496</v>
      </c>
      <c r="E50" t="s">
        <v>8</v>
      </c>
      <c r="F50">
        <v>1637</v>
      </c>
      <c r="G50">
        <v>504</v>
      </c>
      <c r="H50">
        <v>0</v>
      </c>
      <c r="I50" t="str">
        <f t="shared" si="0"/>
        <v/>
      </c>
      <c r="J50" t="str">
        <f t="shared" ca="1" si="1"/>
        <v/>
      </c>
      <c r="K50" s="4">
        <f t="shared" ca="1" si="2"/>
        <v>11</v>
      </c>
    </row>
    <row r="51" spans="1:11" x14ac:dyDescent="0.3">
      <c r="A51" t="s">
        <v>57</v>
      </c>
      <c r="B51" s="1">
        <v>43485</v>
      </c>
      <c r="C51" s="2">
        <v>0.44667824074074075</v>
      </c>
      <c r="D51">
        <v>12346</v>
      </c>
      <c r="E51" t="s">
        <v>8</v>
      </c>
      <c r="F51">
        <v>2637</v>
      </c>
      <c r="G51">
        <v>434</v>
      </c>
      <c r="H51">
        <v>0</v>
      </c>
      <c r="I51" t="str">
        <f t="shared" si="0"/>
        <v/>
      </c>
      <c r="J51" t="str">
        <f t="shared" ca="1" si="1"/>
        <v/>
      </c>
      <c r="K51" s="4">
        <f t="shared" ca="1" si="2"/>
        <v>1</v>
      </c>
    </row>
    <row r="52" spans="1:11" x14ac:dyDescent="0.3">
      <c r="A52" t="s">
        <v>58</v>
      </c>
      <c r="B52" s="1">
        <v>40593</v>
      </c>
      <c r="C52" s="2">
        <v>0.13694444444444445</v>
      </c>
      <c r="D52">
        <v>12253</v>
      </c>
      <c r="E52" t="s">
        <v>8</v>
      </c>
      <c r="F52">
        <v>5249</v>
      </c>
      <c r="G52">
        <v>569</v>
      </c>
      <c r="H52">
        <v>49</v>
      </c>
      <c r="I52">
        <f t="shared" si="0"/>
        <v>49</v>
      </c>
      <c r="J52">
        <f t="shared" ca="1" si="1"/>
        <v>1.3940256045519203E-2</v>
      </c>
      <c r="K52" s="4">
        <f t="shared" ca="1" si="2"/>
        <v>9</v>
      </c>
    </row>
    <row r="53" spans="1:11" x14ac:dyDescent="0.3">
      <c r="A53" t="s">
        <v>59</v>
      </c>
      <c r="B53" s="1">
        <v>41201</v>
      </c>
      <c r="C53" s="2">
        <v>0.66005787037037034</v>
      </c>
      <c r="D53">
        <v>12008</v>
      </c>
      <c r="E53" t="s">
        <v>8</v>
      </c>
      <c r="F53">
        <v>3205</v>
      </c>
      <c r="G53">
        <v>958</v>
      </c>
      <c r="H53">
        <v>12</v>
      </c>
      <c r="I53">
        <f t="shared" si="0"/>
        <v>12</v>
      </c>
      <c r="J53">
        <f t="shared" ca="1" si="1"/>
        <v>4.1279669762641896E-3</v>
      </c>
      <c r="K53" s="4">
        <f t="shared" ca="1" si="2"/>
        <v>7</v>
      </c>
    </row>
    <row r="54" spans="1:11" x14ac:dyDescent="0.3">
      <c r="A54" t="s">
        <v>60</v>
      </c>
      <c r="B54" s="1">
        <v>40584</v>
      </c>
      <c r="C54" s="2">
        <v>0.32157407407407407</v>
      </c>
      <c r="D54">
        <v>11215</v>
      </c>
      <c r="E54" t="s">
        <v>8</v>
      </c>
      <c r="F54">
        <v>3614</v>
      </c>
      <c r="G54">
        <v>445</v>
      </c>
      <c r="H54">
        <v>33</v>
      </c>
      <c r="I54">
        <f t="shared" si="0"/>
        <v>33</v>
      </c>
      <c r="J54">
        <f t="shared" ca="1" si="1"/>
        <v>9.3643586833144152E-3</v>
      </c>
      <c r="K54" s="4">
        <f t="shared" ca="1" si="2"/>
        <v>9</v>
      </c>
    </row>
    <row r="55" spans="1:11" x14ac:dyDescent="0.3">
      <c r="A55" t="s">
        <v>61</v>
      </c>
      <c r="B55" s="1">
        <v>43155</v>
      </c>
      <c r="C55" s="2">
        <v>0.84099537037037031</v>
      </c>
      <c r="D55">
        <v>11198</v>
      </c>
      <c r="E55" t="s">
        <v>8</v>
      </c>
      <c r="F55">
        <v>721</v>
      </c>
      <c r="G55">
        <v>293</v>
      </c>
      <c r="H55">
        <v>1</v>
      </c>
      <c r="I55">
        <f t="shared" si="0"/>
        <v>1</v>
      </c>
      <c r="J55">
        <f t="shared" ca="1" si="1"/>
        <v>1.0493179433368311E-3</v>
      </c>
      <c r="K55" s="4">
        <f t="shared" ca="1" si="2"/>
        <v>2</v>
      </c>
    </row>
    <row r="56" spans="1:11" x14ac:dyDescent="0.3">
      <c r="A56" t="s">
        <v>62</v>
      </c>
      <c r="B56" s="1">
        <v>43701</v>
      </c>
      <c r="C56" s="2">
        <v>1.0324074074074074E-2</v>
      </c>
      <c r="D56">
        <v>11177</v>
      </c>
      <c r="E56" t="s">
        <v>8</v>
      </c>
      <c r="F56">
        <v>951</v>
      </c>
      <c r="G56">
        <v>225</v>
      </c>
      <c r="H56">
        <v>0</v>
      </c>
      <c r="I56" t="str">
        <f t="shared" si="0"/>
        <v/>
      </c>
      <c r="J56" t="str">
        <f t="shared" ca="1" si="1"/>
        <v/>
      </c>
      <c r="K56" s="4">
        <f t="shared" ca="1" si="2"/>
        <v>1</v>
      </c>
    </row>
    <row r="57" spans="1:11" x14ac:dyDescent="0.3">
      <c r="A57" t="s">
        <v>63</v>
      </c>
      <c r="B57" s="1">
        <v>42045</v>
      </c>
      <c r="C57" s="2">
        <v>0.36023148148148149</v>
      </c>
      <c r="D57">
        <v>11173</v>
      </c>
      <c r="E57" t="s">
        <v>8</v>
      </c>
      <c r="F57">
        <v>383</v>
      </c>
      <c r="G57">
        <v>214</v>
      </c>
      <c r="H57">
        <v>0</v>
      </c>
      <c r="I57" t="str">
        <f t="shared" si="0"/>
        <v/>
      </c>
      <c r="J57" t="str">
        <f t="shared" ca="1" si="1"/>
        <v/>
      </c>
      <c r="K57" s="4">
        <f t="shared" ca="1" si="2"/>
        <v>5</v>
      </c>
    </row>
    <row r="58" spans="1:11" x14ac:dyDescent="0.3">
      <c r="A58" t="s">
        <v>64</v>
      </c>
      <c r="B58" s="1">
        <v>42156</v>
      </c>
      <c r="C58" s="2">
        <v>0.69518518518518524</v>
      </c>
      <c r="D58">
        <v>11078</v>
      </c>
      <c r="E58" t="s">
        <v>8</v>
      </c>
      <c r="F58">
        <v>765</v>
      </c>
      <c r="G58">
        <v>264</v>
      </c>
      <c r="H58">
        <v>88</v>
      </c>
      <c r="I58">
        <f t="shared" si="0"/>
        <v>88</v>
      </c>
      <c r="J58">
        <f t="shared" ca="1" si="1"/>
        <v>4.5081967213114756E-2</v>
      </c>
      <c r="K58" s="4">
        <f t="shared" ca="1" si="2"/>
        <v>5</v>
      </c>
    </row>
    <row r="59" spans="1:11" x14ac:dyDescent="0.3">
      <c r="A59" t="s">
        <v>65</v>
      </c>
      <c r="B59" s="1">
        <v>42081</v>
      </c>
      <c r="C59" s="2">
        <v>0.76563657407407415</v>
      </c>
      <c r="D59">
        <v>11076</v>
      </c>
      <c r="E59" t="s">
        <v>8</v>
      </c>
      <c r="F59">
        <v>733</v>
      </c>
      <c r="G59">
        <v>218</v>
      </c>
      <c r="H59">
        <v>0</v>
      </c>
      <c r="I59" t="str">
        <f t="shared" si="0"/>
        <v/>
      </c>
      <c r="J59" t="str">
        <f t="shared" ca="1" si="1"/>
        <v/>
      </c>
      <c r="K59" s="4">
        <f t="shared" ca="1" si="2"/>
        <v>5</v>
      </c>
    </row>
    <row r="60" spans="1:11" x14ac:dyDescent="0.3">
      <c r="A60" t="s">
        <v>66</v>
      </c>
      <c r="B60" s="1">
        <v>42159</v>
      </c>
      <c r="C60" s="2">
        <v>0.87847222222222221</v>
      </c>
      <c r="D60">
        <v>11042</v>
      </c>
      <c r="E60" t="s">
        <v>8</v>
      </c>
      <c r="F60">
        <v>2765</v>
      </c>
      <c r="G60">
        <v>670</v>
      </c>
      <c r="H60">
        <v>0</v>
      </c>
      <c r="I60" t="str">
        <f t="shared" si="0"/>
        <v/>
      </c>
      <c r="J60" t="str">
        <f t="shared" ca="1" si="1"/>
        <v/>
      </c>
      <c r="K60" s="4">
        <f t="shared" ca="1" si="2"/>
        <v>5</v>
      </c>
    </row>
    <row r="61" spans="1:11" x14ac:dyDescent="0.3">
      <c r="A61" t="s">
        <v>67</v>
      </c>
      <c r="B61" s="1">
        <v>41650</v>
      </c>
      <c r="C61" s="2">
        <v>0.8787152777777778</v>
      </c>
      <c r="D61">
        <v>10822</v>
      </c>
      <c r="E61" t="s">
        <v>8</v>
      </c>
      <c r="F61">
        <v>1524</v>
      </c>
      <c r="G61">
        <v>221</v>
      </c>
      <c r="H61">
        <v>0</v>
      </c>
      <c r="I61" t="str">
        <f t="shared" si="0"/>
        <v/>
      </c>
      <c r="J61" t="str">
        <f t="shared" ca="1" si="1"/>
        <v/>
      </c>
      <c r="K61" s="4">
        <f t="shared" ca="1" si="2"/>
        <v>6</v>
      </c>
    </row>
    <row r="62" spans="1:11" x14ac:dyDescent="0.3">
      <c r="A62" t="s">
        <v>68</v>
      </c>
      <c r="B62" s="1">
        <v>43414</v>
      </c>
      <c r="C62" s="2">
        <v>0.40136574074074072</v>
      </c>
      <c r="D62">
        <v>10726</v>
      </c>
      <c r="E62" t="s">
        <v>8</v>
      </c>
      <c r="F62">
        <v>1906</v>
      </c>
      <c r="G62">
        <v>507</v>
      </c>
      <c r="H62">
        <v>0</v>
      </c>
      <c r="I62" t="str">
        <f t="shared" si="0"/>
        <v/>
      </c>
      <c r="J62" t="str">
        <f t="shared" ca="1" si="1"/>
        <v/>
      </c>
      <c r="K62" s="4">
        <f t="shared" ca="1" si="2"/>
        <v>1</v>
      </c>
    </row>
    <row r="63" spans="1:11" x14ac:dyDescent="0.3">
      <c r="A63" t="s">
        <v>69</v>
      </c>
      <c r="B63" s="1">
        <v>42879</v>
      </c>
      <c r="C63" s="2">
        <v>8.2094907407407408E-2</v>
      </c>
      <c r="D63">
        <v>10577</v>
      </c>
      <c r="E63" t="s">
        <v>8</v>
      </c>
      <c r="F63">
        <v>2964</v>
      </c>
      <c r="G63">
        <v>559</v>
      </c>
      <c r="H63">
        <v>0</v>
      </c>
      <c r="I63" t="str">
        <f t="shared" si="0"/>
        <v/>
      </c>
      <c r="J63" t="str">
        <f t="shared" ca="1" si="1"/>
        <v/>
      </c>
      <c r="K63" s="4">
        <f t="shared" ca="1" si="2"/>
        <v>3</v>
      </c>
    </row>
    <row r="64" spans="1:11" x14ac:dyDescent="0.3">
      <c r="A64" t="s">
        <v>70</v>
      </c>
      <c r="B64" s="1">
        <v>43145</v>
      </c>
      <c r="C64" s="2">
        <v>0.7290740740740741</v>
      </c>
      <c r="D64">
        <v>10384</v>
      </c>
      <c r="E64" t="s">
        <v>8</v>
      </c>
      <c r="F64">
        <v>1084</v>
      </c>
      <c r="G64">
        <v>287</v>
      </c>
      <c r="H64">
        <v>1</v>
      </c>
      <c r="I64">
        <f t="shared" si="0"/>
        <v>1</v>
      </c>
      <c r="J64">
        <f t="shared" ca="1" si="1"/>
        <v>1.0384215991692627E-3</v>
      </c>
      <c r="K64" s="4">
        <f t="shared" ca="1" si="2"/>
        <v>2</v>
      </c>
    </row>
    <row r="65" spans="1:11" x14ac:dyDescent="0.3">
      <c r="A65" t="s">
        <v>71</v>
      </c>
      <c r="B65" s="1">
        <v>41603</v>
      </c>
      <c r="C65" s="2">
        <v>0.41030092592592587</v>
      </c>
      <c r="D65">
        <v>10222</v>
      </c>
      <c r="E65" t="s">
        <v>8</v>
      </c>
      <c r="F65">
        <v>1603</v>
      </c>
      <c r="G65">
        <v>379</v>
      </c>
      <c r="H65">
        <v>2</v>
      </c>
      <c r="I65">
        <f t="shared" si="0"/>
        <v>2</v>
      </c>
      <c r="J65">
        <f t="shared" ca="1" si="1"/>
        <v>7.9840319361277441E-4</v>
      </c>
      <c r="K65" s="4">
        <f t="shared" ca="1" si="2"/>
        <v>6</v>
      </c>
    </row>
    <row r="66" spans="1:11" x14ac:dyDescent="0.3">
      <c r="A66" t="s">
        <v>72</v>
      </c>
      <c r="B66" s="1">
        <v>42167</v>
      </c>
      <c r="C66" s="2">
        <v>0.93361111111111106</v>
      </c>
      <c r="D66">
        <v>10012</v>
      </c>
      <c r="E66" t="s">
        <v>8</v>
      </c>
      <c r="F66">
        <v>405</v>
      </c>
      <c r="G66">
        <v>239</v>
      </c>
      <c r="H66">
        <v>26</v>
      </c>
      <c r="I66">
        <f t="shared" si="0"/>
        <v>26</v>
      </c>
      <c r="J66">
        <f t="shared" ca="1" si="1"/>
        <v>1.3395157135497167E-2</v>
      </c>
      <c r="K66" s="4">
        <f t="shared" ca="1" si="2"/>
        <v>5</v>
      </c>
    </row>
    <row r="67" spans="1:11" x14ac:dyDescent="0.3">
      <c r="A67" t="s">
        <v>73</v>
      </c>
      <c r="B67" s="1">
        <v>42195</v>
      </c>
      <c r="C67" s="2">
        <v>0.85524305555555558</v>
      </c>
      <c r="D67">
        <v>9980</v>
      </c>
      <c r="E67" t="s">
        <v>8</v>
      </c>
      <c r="F67">
        <v>1864</v>
      </c>
      <c r="G67">
        <v>229</v>
      </c>
      <c r="H67">
        <v>3</v>
      </c>
      <c r="I67">
        <f t="shared" ref="I67:I101" si="3">IF(H67&gt;0,H67,"")</f>
        <v>3</v>
      </c>
      <c r="J67">
        <f t="shared" ref="J67:J101" ca="1" si="4">IF(I67&lt;&gt;"",I67/DATEDIF(B67,TODAY(),"D"),"")</f>
        <v>1.5682174594877157E-3</v>
      </c>
      <c r="K67" s="4">
        <f t="shared" ref="K67:K101" ca="1" si="5">DATEDIF(B67,TODAY(),"Y")</f>
        <v>5</v>
      </c>
    </row>
    <row r="68" spans="1:11" x14ac:dyDescent="0.3">
      <c r="A68" t="s">
        <v>74</v>
      </c>
      <c r="B68" s="1">
        <v>42011</v>
      </c>
      <c r="C68" s="2">
        <v>0.32724537037037038</v>
      </c>
      <c r="D68">
        <v>9942</v>
      </c>
      <c r="E68" t="s">
        <v>8</v>
      </c>
      <c r="F68">
        <v>3748</v>
      </c>
      <c r="G68">
        <v>989</v>
      </c>
      <c r="H68">
        <v>1</v>
      </c>
      <c r="I68">
        <f t="shared" si="3"/>
        <v>1</v>
      </c>
      <c r="J68">
        <f t="shared" ca="1" si="4"/>
        <v>4.7687172150691462E-4</v>
      </c>
      <c r="K68" s="4">
        <f t="shared" ca="1" si="5"/>
        <v>5</v>
      </c>
    </row>
    <row r="69" spans="1:11" x14ac:dyDescent="0.3">
      <c r="A69" t="s">
        <v>75</v>
      </c>
      <c r="B69" s="1">
        <v>42659</v>
      </c>
      <c r="C69" s="2">
        <v>0.61699074074074078</v>
      </c>
      <c r="D69">
        <v>9775</v>
      </c>
      <c r="E69" t="s">
        <v>8</v>
      </c>
      <c r="F69">
        <v>458</v>
      </c>
      <c r="G69">
        <v>158</v>
      </c>
      <c r="H69">
        <v>61</v>
      </c>
      <c r="I69">
        <f t="shared" si="3"/>
        <v>61</v>
      </c>
      <c r="J69">
        <f t="shared" ca="1" si="4"/>
        <v>4.2097998619737752E-2</v>
      </c>
      <c r="K69" s="4">
        <f t="shared" ca="1" si="5"/>
        <v>3</v>
      </c>
    </row>
    <row r="70" spans="1:11" x14ac:dyDescent="0.3">
      <c r="A70" t="s">
        <v>76</v>
      </c>
      <c r="B70" s="1">
        <v>42595</v>
      </c>
      <c r="C70" s="2">
        <v>6.3032407407407412E-2</v>
      </c>
      <c r="D70">
        <v>9499</v>
      </c>
      <c r="E70" t="s">
        <v>8</v>
      </c>
      <c r="F70">
        <v>1444</v>
      </c>
      <c r="G70">
        <v>403</v>
      </c>
      <c r="H70">
        <v>0</v>
      </c>
      <c r="I70" t="str">
        <f t="shared" si="3"/>
        <v/>
      </c>
      <c r="J70" t="str">
        <f t="shared" ca="1" si="4"/>
        <v/>
      </c>
      <c r="K70" s="4">
        <f t="shared" ca="1" si="5"/>
        <v>4</v>
      </c>
    </row>
    <row r="71" spans="1:11" x14ac:dyDescent="0.3">
      <c r="A71" t="s">
        <v>77</v>
      </c>
      <c r="B71" s="1">
        <v>41507</v>
      </c>
      <c r="C71" s="2">
        <v>0.58113425925925932</v>
      </c>
      <c r="D71">
        <v>9498</v>
      </c>
      <c r="E71" t="s">
        <v>8</v>
      </c>
      <c r="F71">
        <v>949</v>
      </c>
      <c r="G71">
        <v>305</v>
      </c>
      <c r="H71">
        <v>15</v>
      </c>
      <c r="I71">
        <f t="shared" si="3"/>
        <v>15</v>
      </c>
      <c r="J71">
        <f t="shared" ca="1" si="4"/>
        <v>5.7670126874279125E-3</v>
      </c>
      <c r="K71" s="4">
        <f t="shared" ca="1" si="5"/>
        <v>7</v>
      </c>
    </row>
    <row r="72" spans="1:11" x14ac:dyDescent="0.3">
      <c r="A72" t="s">
        <v>78</v>
      </c>
      <c r="B72" s="1">
        <v>42460</v>
      </c>
      <c r="C72" s="2">
        <v>0.50408564814814816</v>
      </c>
      <c r="D72">
        <v>9453</v>
      </c>
      <c r="E72" t="s">
        <v>8</v>
      </c>
      <c r="F72">
        <v>2317</v>
      </c>
      <c r="G72">
        <v>483</v>
      </c>
      <c r="H72">
        <v>7</v>
      </c>
      <c r="I72">
        <f t="shared" si="3"/>
        <v>7</v>
      </c>
      <c r="J72">
        <f t="shared" ca="1" si="4"/>
        <v>4.2475728155339804E-3</v>
      </c>
      <c r="K72" s="4">
        <f t="shared" ca="1" si="5"/>
        <v>4</v>
      </c>
    </row>
    <row r="73" spans="1:11" x14ac:dyDescent="0.3">
      <c r="A73" t="s">
        <v>79</v>
      </c>
      <c r="B73" s="1">
        <v>41673</v>
      </c>
      <c r="C73" s="2">
        <v>0.52915509259259264</v>
      </c>
      <c r="D73">
        <v>9271</v>
      </c>
      <c r="E73" t="s">
        <v>8</v>
      </c>
      <c r="F73">
        <v>1957</v>
      </c>
      <c r="G73">
        <v>345</v>
      </c>
      <c r="H73">
        <v>129</v>
      </c>
      <c r="I73">
        <f t="shared" si="3"/>
        <v>129</v>
      </c>
      <c r="J73">
        <f t="shared" ca="1" si="4"/>
        <v>5.297741273100616E-2</v>
      </c>
      <c r="K73" s="4">
        <f t="shared" ca="1" si="5"/>
        <v>6</v>
      </c>
    </row>
    <row r="74" spans="1:11" x14ac:dyDescent="0.3">
      <c r="A74" t="s">
        <v>80</v>
      </c>
      <c r="B74" s="1">
        <v>41908</v>
      </c>
      <c r="C74" s="2">
        <v>0.53296296296296297</v>
      </c>
      <c r="D74">
        <v>9249</v>
      </c>
      <c r="E74" t="s">
        <v>8</v>
      </c>
      <c r="F74">
        <v>2010</v>
      </c>
      <c r="G74">
        <v>615</v>
      </c>
      <c r="H74">
        <v>4</v>
      </c>
      <c r="I74">
        <f t="shared" si="3"/>
        <v>4</v>
      </c>
      <c r="J74">
        <f t="shared" ca="1" si="4"/>
        <v>1.8181818181818182E-3</v>
      </c>
      <c r="K74" s="4">
        <f t="shared" ca="1" si="5"/>
        <v>6</v>
      </c>
    </row>
    <row r="75" spans="1:11" x14ac:dyDescent="0.3">
      <c r="A75" t="s">
        <v>81</v>
      </c>
      <c r="B75" s="1">
        <v>42839</v>
      </c>
      <c r="C75" s="2">
        <v>0.69819444444444445</v>
      </c>
      <c r="D75">
        <v>9216</v>
      </c>
      <c r="E75" t="s">
        <v>8</v>
      </c>
      <c r="F75">
        <v>1895</v>
      </c>
      <c r="G75">
        <v>546</v>
      </c>
      <c r="H75">
        <v>0</v>
      </c>
      <c r="I75" t="str">
        <f t="shared" si="3"/>
        <v/>
      </c>
      <c r="J75" t="str">
        <f t="shared" ca="1" si="4"/>
        <v/>
      </c>
      <c r="K75" s="4">
        <f t="shared" ca="1" si="5"/>
        <v>3</v>
      </c>
    </row>
    <row r="76" spans="1:11" x14ac:dyDescent="0.3">
      <c r="A76" t="s">
        <v>82</v>
      </c>
      <c r="B76" s="1">
        <v>41317</v>
      </c>
      <c r="C76" s="2">
        <v>0.69906250000000003</v>
      </c>
      <c r="D76">
        <v>9194</v>
      </c>
      <c r="E76" t="s">
        <v>8</v>
      </c>
      <c r="F76">
        <v>3176</v>
      </c>
      <c r="G76">
        <v>360</v>
      </c>
      <c r="H76">
        <v>42</v>
      </c>
      <c r="I76">
        <f t="shared" si="3"/>
        <v>42</v>
      </c>
      <c r="J76">
        <f t="shared" ca="1" si="4"/>
        <v>1.5048369759942674E-2</v>
      </c>
      <c r="K76" s="4">
        <f t="shared" ca="1" si="5"/>
        <v>7</v>
      </c>
    </row>
    <row r="77" spans="1:11" x14ac:dyDescent="0.3">
      <c r="A77" t="s">
        <v>83</v>
      </c>
      <c r="B77" s="1">
        <v>41250</v>
      </c>
      <c r="C77" s="2">
        <v>0.56276620370370367</v>
      </c>
      <c r="D77">
        <v>9177</v>
      </c>
      <c r="E77" t="s">
        <v>8</v>
      </c>
      <c r="F77">
        <v>1432</v>
      </c>
      <c r="G77">
        <v>189</v>
      </c>
      <c r="H77">
        <v>0</v>
      </c>
      <c r="I77" t="str">
        <f t="shared" si="3"/>
        <v/>
      </c>
      <c r="J77" t="str">
        <f t="shared" ca="1" si="4"/>
        <v/>
      </c>
      <c r="K77" s="4">
        <f t="shared" ca="1" si="5"/>
        <v>7</v>
      </c>
    </row>
    <row r="78" spans="1:11" x14ac:dyDescent="0.3">
      <c r="A78" t="s">
        <v>84</v>
      </c>
      <c r="B78" s="1">
        <v>43927</v>
      </c>
      <c r="C78" s="2">
        <v>0.82865740740740745</v>
      </c>
      <c r="D78">
        <v>9130</v>
      </c>
      <c r="E78" t="s">
        <v>8</v>
      </c>
      <c r="F78">
        <v>1223</v>
      </c>
      <c r="G78">
        <v>226</v>
      </c>
      <c r="H78">
        <v>2</v>
      </c>
      <c r="I78">
        <f t="shared" si="3"/>
        <v>2</v>
      </c>
      <c r="J78">
        <f t="shared" ca="1" si="4"/>
        <v>1.1049723756906077E-2</v>
      </c>
      <c r="K78" s="4">
        <f t="shared" ca="1" si="5"/>
        <v>0</v>
      </c>
    </row>
    <row r="79" spans="1:11" x14ac:dyDescent="0.3">
      <c r="A79" t="s">
        <v>85</v>
      </c>
      <c r="B79" s="1">
        <v>42401</v>
      </c>
      <c r="C79" s="2">
        <v>2.8113425925925927E-2</v>
      </c>
      <c r="D79">
        <v>9048</v>
      </c>
      <c r="E79" t="s">
        <v>8</v>
      </c>
      <c r="F79">
        <v>2421</v>
      </c>
      <c r="G79">
        <v>945</v>
      </c>
      <c r="H79">
        <v>0</v>
      </c>
      <c r="I79" t="str">
        <f t="shared" si="3"/>
        <v/>
      </c>
      <c r="J79" t="str">
        <f t="shared" ca="1" si="4"/>
        <v/>
      </c>
      <c r="K79" s="4">
        <f t="shared" ca="1" si="5"/>
        <v>4</v>
      </c>
    </row>
    <row r="80" spans="1:11" x14ac:dyDescent="0.3">
      <c r="A80" t="s">
        <v>86</v>
      </c>
      <c r="B80" s="1">
        <v>40300</v>
      </c>
      <c r="C80" s="2">
        <v>0.28490740740740739</v>
      </c>
      <c r="D80">
        <v>8979</v>
      </c>
      <c r="E80" t="s">
        <v>8</v>
      </c>
      <c r="F80">
        <v>626</v>
      </c>
      <c r="G80">
        <v>346</v>
      </c>
      <c r="H80">
        <v>0</v>
      </c>
      <c r="I80" t="str">
        <f t="shared" si="3"/>
        <v/>
      </c>
      <c r="J80" t="str">
        <f t="shared" ca="1" si="4"/>
        <v/>
      </c>
      <c r="K80" s="4">
        <f t="shared" ca="1" si="5"/>
        <v>10</v>
      </c>
    </row>
    <row r="81" spans="1:11" x14ac:dyDescent="0.3">
      <c r="A81" t="s">
        <v>87</v>
      </c>
      <c r="B81" s="1">
        <v>43260</v>
      </c>
      <c r="C81" s="2">
        <v>0.57788194444444441</v>
      </c>
      <c r="D81">
        <v>8968</v>
      </c>
      <c r="E81" t="s">
        <v>8</v>
      </c>
      <c r="F81">
        <v>341</v>
      </c>
      <c r="G81">
        <v>130</v>
      </c>
      <c r="H81">
        <v>12</v>
      </c>
      <c r="I81">
        <f t="shared" si="3"/>
        <v>12</v>
      </c>
      <c r="J81">
        <f t="shared" ca="1" si="4"/>
        <v>1.4150943396226415E-2</v>
      </c>
      <c r="K81" s="4">
        <f t="shared" ca="1" si="5"/>
        <v>2</v>
      </c>
    </row>
    <row r="82" spans="1:11" x14ac:dyDescent="0.3">
      <c r="A82" t="s">
        <v>88</v>
      </c>
      <c r="B82" s="1">
        <v>43561</v>
      </c>
      <c r="C82" s="2">
        <v>0.93737268518518524</v>
      </c>
      <c r="D82">
        <v>8964</v>
      </c>
      <c r="E82" t="s">
        <v>8</v>
      </c>
      <c r="F82">
        <v>2523</v>
      </c>
      <c r="G82">
        <v>409</v>
      </c>
      <c r="H82">
        <v>0</v>
      </c>
      <c r="I82" t="str">
        <f t="shared" si="3"/>
        <v/>
      </c>
      <c r="J82" t="str">
        <f t="shared" ca="1" si="4"/>
        <v/>
      </c>
      <c r="K82" s="4">
        <f t="shared" ca="1" si="5"/>
        <v>1</v>
      </c>
    </row>
    <row r="83" spans="1:11" x14ac:dyDescent="0.3">
      <c r="A83" t="s">
        <v>89</v>
      </c>
      <c r="B83" s="1">
        <v>41924</v>
      </c>
      <c r="C83" s="2">
        <v>0.73093750000000002</v>
      </c>
      <c r="D83">
        <v>8962</v>
      </c>
      <c r="E83" t="s">
        <v>8</v>
      </c>
      <c r="F83">
        <v>398</v>
      </c>
      <c r="G83">
        <v>141</v>
      </c>
      <c r="H83">
        <v>0</v>
      </c>
      <c r="I83" t="str">
        <f t="shared" si="3"/>
        <v/>
      </c>
      <c r="J83" t="str">
        <f t="shared" ca="1" si="4"/>
        <v/>
      </c>
      <c r="K83" s="4">
        <f t="shared" ca="1" si="5"/>
        <v>5</v>
      </c>
    </row>
    <row r="84" spans="1:11" x14ac:dyDescent="0.3">
      <c r="A84" t="s">
        <v>90</v>
      </c>
      <c r="B84" s="1">
        <v>41516</v>
      </c>
      <c r="C84" s="2">
        <v>0.47234953703703703</v>
      </c>
      <c r="D84">
        <v>8567</v>
      </c>
      <c r="E84" t="s">
        <v>8</v>
      </c>
      <c r="F84">
        <v>528</v>
      </c>
      <c r="G84">
        <v>196</v>
      </c>
      <c r="H84">
        <v>0</v>
      </c>
      <c r="I84" t="str">
        <f t="shared" si="3"/>
        <v/>
      </c>
      <c r="J84" t="str">
        <f t="shared" ca="1" si="4"/>
        <v/>
      </c>
      <c r="K84" s="4">
        <f t="shared" ca="1" si="5"/>
        <v>7</v>
      </c>
    </row>
    <row r="85" spans="1:11" x14ac:dyDescent="0.3">
      <c r="A85" t="s">
        <v>91</v>
      </c>
      <c r="B85" s="1">
        <v>42519</v>
      </c>
      <c r="C85" s="2">
        <v>0.56231481481481482</v>
      </c>
      <c r="D85">
        <v>8493</v>
      </c>
      <c r="E85" t="s">
        <v>8</v>
      </c>
      <c r="F85">
        <v>4948</v>
      </c>
      <c r="G85">
        <v>638</v>
      </c>
      <c r="H85">
        <v>0</v>
      </c>
      <c r="I85" t="str">
        <f t="shared" si="3"/>
        <v/>
      </c>
      <c r="J85" t="str">
        <f t="shared" ca="1" si="4"/>
        <v/>
      </c>
      <c r="K85" s="4">
        <f t="shared" ca="1" si="5"/>
        <v>4</v>
      </c>
    </row>
    <row r="86" spans="1:11" x14ac:dyDescent="0.3">
      <c r="A86" t="s">
        <v>92</v>
      </c>
      <c r="B86" s="1">
        <v>42072</v>
      </c>
      <c r="C86" s="2">
        <v>0.72328703703703701</v>
      </c>
      <c r="D86">
        <v>8481</v>
      </c>
      <c r="E86" t="s">
        <v>8</v>
      </c>
      <c r="F86">
        <v>716</v>
      </c>
      <c r="G86">
        <v>398</v>
      </c>
      <c r="H86">
        <v>77</v>
      </c>
      <c r="I86">
        <f t="shared" si="3"/>
        <v>77</v>
      </c>
      <c r="J86">
        <f t="shared" ca="1" si="4"/>
        <v>3.7819253438113952E-2</v>
      </c>
      <c r="K86" s="4">
        <f t="shared" ca="1" si="5"/>
        <v>5</v>
      </c>
    </row>
    <row r="87" spans="1:11" x14ac:dyDescent="0.3">
      <c r="A87" t="s">
        <v>93</v>
      </c>
      <c r="B87" s="1">
        <v>41235</v>
      </c>
      <c r="C87" s="2">
        <v>0.3676388888888889</v>
      </c>
      <c r="D87">
        <v>8472</v>
      </c>
      <c r="E87" t="s">
        <v>8</v>
      </c>
      <c r="F87">
        <v>748</v>
      </c>
      <c r="G87">
        <v>236</v>
      </c>
      <c r="H87">
        <v>0</v>
      </c>
      <c r="I87" t="str">
        <f t="shared" si="3"/>
        <v/>
      </c>
      <c r="J87" t="str">
        <f t="shared" ca="1" si="4"/>
        <v/>
      </c>
      <c r="K87" s="4">
        <f t="shared" ca="1" si="5"/>
        <v>7</v>
      </c>
    </row>
    <row r="88" spans="1:11" x14ac:dyDescent="0.3">
      <c r="A88" t="s">
        <v>94</v>
      </c>
      <c r="B88" s="1">
        <v>40868</v>
      </c>
      <c r="C88" s="2">
        <v>0.90675925925925915</v>
      </c>
      <c r="D88">
        <v>8466</v>
      </c>
      <c r="E88" t="s">
        <v>8</v>
      </c>
      <c r="F88">
        <v>679</v>
      </c>
      <c r="G88">
        <v>275</v>
      </c>
      <c r="H88">
        <v>12</v>
      </c>
      <c r="I88">
        <f t="shared" si="3"/>
        <v>12</v>
      </c>
      <c r="J88">
        <f t="shared" ca="1" si="4"/>
        <v>3.7037037037037038E-3</v>
      </c>
      <c r="K88" s="4">
        <f t="shared" ca="1" si="5"/>
        <v>8</v>
      </c>
    </row>
    <row r="89" spans="1:11" x14ac:dyDescent="0.3">
      <c r="A89" t="s">
        <v>95</v>
      </c>
      <c r="B89" s="1">
        <v>41422</v>
      </c>
      <c r="C89" s="2">
        <v>0.41901620370370374</v>
      </c>
      <c r="D89">
        <v>8465</v>
      </c>
      <c r="E89" t="s">
        <v>8</v>
      </c>
      <c r="F89">
        <v>1335</v>
      </c>
      <c r="G89">
        <v>353</v>
      </c>
      <c r="H89">
        <v>191</v>
      </c>
      <c r="I89">
        <f t="shared" si="3"/>
        <v>191</v>
      </c>
      <c r="J89">
        <f t="shared" ca="1" si="4"/>
        <v>7.1109456440804172E-2</v>
      </c>
      <c r="K89" s="4">
        <f t="shared" ca="1" si="5"/>
        <v>7</v>
      </c>
    </row>
    <row r="90" spans="1:11" x14ac:dyDescent="0.3">
      <c r="A90" t="s">
        <v>96</v>
      </c>
      <c r="B90" s="1">
        <v>39968</v>
      </c>
      <c r="C90" s="2">
        <v>0.27859953703703705</v>
      </c>
      <c r="D90">
        <v>8459</v>
      </c>
      <c r="E90" t="s">
        <v>8</v>
      </c>
      <c r="F90">
        <v>578</v>
      </c>
      <c r="G90">
        <v>146</v>
      </c>
      <c r="H90">
        <v>0</v>
      </c>
      <c r="I90" t="str">
        <f t="shared" si="3"/>
        <v/>
      </c>
      <c r="J90" t="str">
        <f t="shared" ca="1" si="4"/>
        <v/>
      </c>
      <c r="K90" s="4">
        <f t="shared" ca="1" si="5"/>
        <v>11</v>
      </c>
    </row>
    <row r="91" spans="1:11" x14ac:dyDescent="0.3">
      <c r="A91" t="s">
        <v>97</v>
      </c>
      <c r="B91" s="1">
        <v>41691</v>
      </c>
      <c r="C91" s="2">
        <v>0.76686342592592593</v>
      </c>
      <c r="D91">
        <v>8340</v>
      </c>
      <c r="E91" t="s">
        <v>8</v>
      </c>
      <c r="F91">
        <v>732</v>
      </c>
      <c r="G91">
        <v>288</v>
      </c>
      <c r="H91">
        <v>11</v>
      </c>
      <c r="I91">
        <f t="shared" si="3"/>
        <v>11</v>
      </c>
      <c r="J91">
        <f t="shared" ca="1" si="4"/>
        <v>4.5510964004964833E-3</v>
      </c>
      <c r="K91" s="4">
        <f t="shared" ca="1" si="5"/>
        <v>6</v>
      </c>
    </row>
    <row r="92" spans="1:11" x14ac:dyDescent="0.3">
      <c r="A92" t="s">
        <v>98</v>
      </c>
      <c r="B92" s="1">
        <v>40989</v>
      </c>
      <c r="C92" s="2">
        <v>0.88003472222222223</v>
      </c>
      <c r="D92">
        <v>8111</v>
      </c>
      <c r="E92" t="s">
        <v>8</v>
      </c>
      <c r="F92">
        <v>1658</v>
      </c>
      <c r="G92">
        <v>341</v>
      </c>
      <c r="H92">
        <v>0</v>
      </c>
      <c r="I92" t="str">
        <f t="shared" si="3"/>
        <v/>
      </c>
      <c r="J92" t="str">
        <f t="shared" ca="1" si="4"/>
        <v/>
      </c>
      <c r="K92" s="4">
        <f t="shared" ca="1" si="5"/>
        <v>8</v>
      </c>
    </row>
    <row r="93" spans="1:11" x14ac:dyDescent="0.3">
      <c r="A93" t="s">
        <v>99</v>
      </c>
      <c r="B93" s="1">
        <v>43397</v>
      </c>
      <c r="C93" s="2">
        <v>0.73252314814814812</v>
      </c>
      <c r="D93">
        <v>7891</v>
      </c>
      <c r="E93" t="s">
        <v>8</v>
      </c>
      <c r="F93">
        <v>2124</v>
      </c>
      <c r="G93">
        <v>192</v>
      </c>
      <c r="H93">
        <v>1</v>
      </c>
      <c r="I93">
        <f t="shared" si="3"/>
        <v>1</v>
      </c>
      <c r="J93">
        <f t="shared" ca="1" si="4"/>
        <v>1.4064697609001407E-3</v>
      </c>
      <c r="K93" s="4">
        <f t="shared" ca="1" si="5"/>
        <v>1</v>
      </c>
    </row>
    <row r="94" spans="1:11" x14ac:dyDescent="0.3">
      <c r="A94" t="s">
        <v>100</v>
      </c>
      <c r="B94" s="1">
        <v>40462</v>
      </c>
      <c r="C94" s="2">
        <v>0.84318287037037043</v>
      </c>
      <c r="D94">
        <v>7841</v>
      </c>
      <c r="E94" t="s">
        <v>8</v>
      </c>
      <c r="F94">
        <v>1195</v>
      </c>
      <c r="G94">
        <v>196</v>
      </c>
      <c r="H94">
        <v>114</v>
      </c>
      <c r="I94">
        <f t="shared" si="3"/>
        <v>114</v>
      </c>
      <c r="J94">
        <f t="shared" ca="1" si="4"/>
        <v>3.1267142073505214E-2</v>
      </c>
      <c r="K94" s="4">
        <f t="shared" ca="1" si="5"/>
        <v>9</v>
      </c>
    </row>
    <row r="95" spans="1:11" x14ac:dyDescent="0.3">
      <c r="A95" t="s">
        <v>101</v>
      </c>
      <c r="B95" s="1">
        <v>43382</v>
      </c>
      <c r="C95" s="2">
        <v>4.4872685185185189E-2</v>
      </c>
      <c r="D95">
        <v>7658</v>
      </c>
      <c r="E95" t="s">
        <v>8</v>
      </c>
      <c r="F95">
        <v>1774</v>
      </c>
      <c r="G95">
        <v>264</v>
      </c>
      <c r="H95">
        <v>5</v>
      </c>
      <c r="I95">
        <f t="shared" si="3"/>
        <v>5</v>
      </c>
      <c r="J95">
        <f t="shared" ca="1" si="4"/>
        <v>6.8870523415977963E-3</v>
      </c>
      <c r="K95" s="4">
        <f t="shared" ca="1" si="5"/>
        <v>1</v>
      </c>
    </row>
    <row r="96" spans="1:11" x14ac:dyDescent="0.3">
      <c r="A96" t="s">
        <v>102</v>
      </c>
      <c r="B96" s="1">
        <v>42979</v>
      </c>
      <c r="C96" s="2">
        <v>2.5590277777777778E-2</v>
      </c>
      <c r="D96">
        <v>7535</v>
      </c>
      <c r="E96" t="s">
        <v>8</v>
      </c>
      <c r="F96">
        <v>2644</v>
      </c>
      <c r="G96">
        <v>427</v>
      </c>
      <c r="H96">
        <v>0</v>
      </c>
      <c r="I96" t="str">
        <f t="shared" si="3"/>
        <v/>
      </c>
      <c r="J96" t="str">
        <f t="shared" ca="1" si="4"/>
        <v/>
      </c>
      <c r="K96" s="4">
        <f t="shared" ca="1" si="5"/>
        <v>3</v>
      </c>
    </row>
    <row r="97" spans="1:11" x14ac:dyDescent="0.3">
      <c r="A97" t="s">
        <v>103</v>
      </c>
      <c r="B97" s="1">
        <v>42311</v>
      </c>
      <c r="C97" s="2">
        <v>0.88101851851851853</v>
      </c>
      <c r="D97">
        <v>7530</v>
      </c>
      <c r="E97" t="s">
        <v>8</v>
      </c>
      <c r="F97">
        <v>1288</v>
      </c>
      <c r="G97">
        <v>301</v>
      </c>
      <c r="H97">
        <v>22</v>
      </c>
      <c r="I97">
        <f t="shared" si="3"/>
        <v>22</v>
      </c>
      <c r="J97">
        <f t="shared" ca="1" si="4"/>
        <v>1.2242626599888704E-2</v>
      </c>
      <c r="K97" s="4">
        <f t="shared" ca="1" si="5"/>
        <v>4</v>
      </c>
    </row>
    <row r="98" spans="1:11" x14ac:dyDescent="0.3">
      <c r="A98" t="s">
        <v>104</v>
      </c>
      <c r="B98" s="1">
        <v>43326</v>
      </c>
      <c r="C98" s="2">
        <v>0.97725694444444444</v>
      </c>
      <c r="D98">
        <v>7494</v>
      </c>
      <c r="E98" t="s">
        <v>8</v>
      </c>
      <c r="F98">
        <v>1067</v>
      </c>
      <c r="G98">
        <v>258</v>
      </c>
      <c r="H98">
        <v>0</v>
      </c>
      <c r="I98" t="str">
        <f t="shared" si="3"/>
        <v/>
      </c>
      <c r="J98" t="str">
        <f t="shared" ca="1" si="4"/>
        <v/>
      </c>
      <c r="K98" s="4">
        <f t="shared" ca="1" si="5"/>
        <v>2</v>
      </c>
    </row>
    <row r="99" spans="1:11" x14ac:dyDescent="0.3">
      <c r="A99" t="s">
        <v>105</v>
      </c>
      <c r="B99" s="1">
        <v>43136</v>
      </c>
      <c r="C99" s="2">
        <v>0.11936342592592593</v>
      </c>
      <c r="D99">
        <v>7382</v>
      </c>
      <c r="E99" t="s">
        <v>8</v>
      </c>
      <c r="F99">
        <v>1664</v>
      </c>
      <c r="G99">
        <v>297</v>
      </c>
      <c r="H99">
        <v>0</v>
      </c>
      <c r="I99" t="str">
        <f t="shared" si="3"/>
        <v/>
      </c>
      <c r="J99" t="str">
        <f t="shared" ca="1" si="4"/>
        <v/>
      </c>
      <c r="K99" s="4">
        <f t="shared" ca="1" si="5"/>
        <v>2</v>
      </c>
    </row>
    <row r="100" spans="1:11" x14ac:dyDescent="0.3">
      <c r="A100" t="s">
        <v>106</v>
      </c>
      <c r="B100" s="1">
        <v>40732</v>
      </c>
      <c r="C100" s="2">
        <v>0.81428240740740743</v>
      </c>
      <c r="D100">
        <v>7341</v>
      </c>
      <c r="E100" t="s">
        <v>8</v>
      </c>
      <c r="F100">
        <v>769</v>
      </c>
      <c r="G100">
        <v>237</v>
      </c>
      <c r="H100">
        <v>23</v>
      </c>
      <c r="I100">
        <f t="shared" si="3"/>
        <v>23</v>
      </c>
      <c r="J100">
        <f t="shared" ca="1" si="4"/>
        <v>6.8127962085308058E-3</v>
      </c>
      <c r="K100" s="4">
        <f t="shared" ca="1" si="5"/>
        <v>9</v>
      </c>
    </row>
    <row r="101" spans="1:11" x14ac:dyDescent="0.3">
      <c r="A101" t="s">
        <v>107</v>
      </c>
      <c r="B101" s="1">
        <v>40468</v>
      </c>
      <c r="C101" s="2">
        <v>0.57033564814814819</v>
      </c>
      <c r="D101">
        <v>7284</v>
      </c>
      <c r="E101" t="s">
        <v>8</v>
      </c>
      <c r="F101">
        <v>1295</v>
      </c>
      <c r="G101">
        <v>247</v>
      </c>
      <c r="H101">
        <v>7</v>
      </c>
      <c r="I101">
        <f t="shared" si="3"/>
        <v>7</v>
      </c>
      <c r="J101">
        <f t="shared" ca="1" si="4"/>
        <v>1.9230769230769232E-3</v>
      </c>
      <c r="K101" s="4">
        <f t="shared" ca="1" si="5"/>
        <v>9</v>
      </c>
    </row>
    <row r="104" spans="1:11" x14ac:dyDescent="0.3">
      <c r="A104" t="s">
        <v>110</v>
      </c>
      <c r="B104" s="1">
        <f>MAX(B2:B101)</f>
        <v>43927</v>
      </c>
      <c r="C104" s="1"/>
      <c r="D104" s="3">
        <f t="shared" ref="D104:J104" si="6">MAX(D2:D101)</f>
        <v>108455</v>
      </c>
      <c r="E104" s="1"/>
      <c r="F104" s="3">
        <f t="shared" si="6"/>
        <v>40193</v>
      </c>
      <c r="G104" s="3">
        <f t="shared" si="6"/>
        <v>5205</v>
      </c>
      <c r="H104" s="1">
        <f t="shared" si="6"/>
        <v>301</v>
      </c>
      <c r="I104" s="3">
        <f t="shared" si="6"/>
        <v>301</v>
      </c>
      <c r="J104" s="4">
        <f t="shared" ca="1" si="6"/>
        <v>8.3011583011583012E-2</v>
      </c>
      <c r="K104" s="4">
        <f t="shared" ref="K104" ca="1" si="7">MAX(K2:K101)</f>
        <v>12</v>
      </c>
    </row>
    <row r="105" spans="1:11" x14ac:dyDescent="0.3">
      <c r="A105" t="s">
        <v>111</v>
      </c>
      <c r="B105" s="1">
        <f>MIN(B2:B101)</f>
        <v>39617</v>
      </c>
      <c r="C105" s="1"/>
      <c r="D105" s="3">
        <f t="shared" ref="D105:J105" si="8">MIN(D2:D101)</f>
        <v>7284</v>
      </c>
      <c r="E105" s="1"/>
      <c r="F105" s="3">
        <f t="shared" si="8"/>
        <v>341</v>
      </c>
      <c r="G105" s="3">
        <f t="shared" si="8"/>
        <v>130</v>
      </c>
      <c r="H105" s="1">
        <f t="shared" si="8"/>
        <v>0</v>
      </c>
      <c r="I105" s="3">
        <f t="shared" si="8"/>
        <v>1</v>
      </c>
      <c r="J105" s="4">
        <f t="shared" ca="1" si="8"/>
        <v>4.7687172150691462E-4</v>
      </c>
      <c r="K105" s="4">
        <f t="shared" ref="K105" ca="1" si="9">MIN(K2:K101)</f>
        <v>0</v>
      </c>
    </row>
    <row r="106" spans="1:11" x14ac:dyDescent="0.3">
      <c r="A106" t="s">
        <v>112</v>
      </c>
      <c r="B106" s="1">
        <f>AVERAGE(B2:B101)</f>
        <v>42043.67</v>
      </c>
      <c r="C106" s="1"/>
      <c r="D106" s="3">
        <f t="shared" ref="D106:J106" si="10">AVERAGE(D2:D101)</f>
        <v>17813.53</v>
      </c>
      <c r="E106" s="1"/>
      <c r="F106" s="3">
        <f t="shared" si="10"/>
        <v>3774.69</v>
      </c>
      <c r="G106" s="3">
        <f t="shared" si="10"/>
        <v>737.54</v>
      </c>
      <c r="H106" s="1">
        <f t="shared" si="10"/>
        <v>17.64</v>
      </c>
      <c r="I106" s="3">
        <f t="shared" si="10"/>
        <v>31.5</v>
      </c>
      <c r="J106" s="4">
        <f t="shared" ca="1" si="10"/>
        <v>1.3162307275248199E-2</v>
      </c>
      <c r="K106" s="4">
        <f t="shared" ref="K106" ca="1" si="11">AVERAGE(K2:K101)</f>
        <v>5.13</v>
      </c>
    </row>
    <row r="107" spans="1:11" x14ac:dyDescent="0.3">
      <c r="A107" t="s">
        <v>113</v>
      </c>
      <c r="B107">
        <f>_xlfn.STDEV.S(B2:B101)</f>
        <v>1053.6995053504379</v>
      </c>
      <c r="D107" s="3">
        <f t="shared" ref="D107:J107" si="12">_xlfn.STDEV.S(D2:D101)</f>
        <v>15668.419753917417</v>
      </c>
      <c r="F107" s="3">
        <f t="shared" si="12"/>
        <v>5426.3620115789436</v>
      </c>
      <c r="G107" s="3">
        <f t="shared" si="12"/>
        <v>750.14932412476958</v>
      </c>
      <c r="H107">
        <f t="shared" si="12"/>
        <v>41.472765799139836</v>
      </c>
      <c r="I107" s="3">
        <f t="shared" si="12"/>
        <v>51.492276561194551</v>
      </c>
      <c r="J107" s="4">
        <f t="shared" ca="1" si="12"/>
        <v>1.7289951557729156E-2</v>
      </c>
      <c r="K107" s="4">
        <f t="shared" ref="K107" ca="1" si="13">_xlfn.STDEV.S(K2:K101)</f>
        <v>2.8942820676065226</v>
      </c>
    </row>
    <row r="108" spans="1:11" x14ac:dyDescent="0.3">
      <c r="A108" t="s">
        <v>114</v>
      </c>
      <c r="B108" s="1">
        <f>MEDIAN(B2:B101)</f>
        <v>42200.5</v>
      </c>
      <c r="C108" s="1"/>
      <c r="D108" s="3">
        <f t="shared" ref="D108:J108" si="14">MEDIAN(D2:D101)</f>
        <v>12299.5</v>
      </c>
      <c r="E108" s="1"/>
      <c r="F108" s="3">
        <f t="shared" si="14"/>
        <v>1955.5</v>
      </c>
      <c r="G108" s="3">
        <f t="shared" si="14"/>
        <v>493.5</v>
      </c>
      <c r="H108" s="1">
        <f t="shared" si="14"/>
        <v>2</v>
      </c>
      <c r="I108" s="3">
        <f t="shared" si="14"/>
        <v>12</v>
      </c>
      <c r="J108" s="4">
        <f t="shared" ca="1" si="14"/>
        <v>7.127736697114688E-3</v>
      </c>
      <c r="K108" s="4">
        <f t="shared" ref="K108" ca="1" si="15">MEDIAN(K2:K101)</f>
        <v>5</v>
      </c>
    </row>
  </sheetData>
  <autoFilter ref="B1:B10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Melo</dc:creator>
  <cp:lastModifiedBy>Kelton Melo</cp:lastModifiedBy>
  <dcterms:created xsi:type="dcterms:W3CDTF">2020-10-04T16:14:29Z</dcterms:created>
  <dcterms:modified xsi:type="dcterms:W3CDTF">2020-10-04T16:14:29Z</dcterms:modified>
</cp:coreProperties>
</file>