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defaultThemeVersion="166925"/>
  <mc:AlternateContent xmlns:mc="http://schemas.openxmlformats.org/markup-compatibility/2006">
    <mc:Choice Requires="x15">
      <x15ac:absPath xmlns:x15ac="http://schemas.microsoft.com/office/spreadsheetml/2010/11/ac" url="C:\Users\notlxb\Desktop\day52\"/>
    </mc:Choice>
  </mc:AlternateContent>
  <xr:revisionPtr revIDLastSave="0" documentId="13_ncr:1_{0E679640-3367-4E5D-99FE-3EAC5FC5570D}" xr6:coauthVersionLast="46" xr6:coauthVersionMax="46" xr10:uidLastSave="{00000000-0000-0000-0000-000000000000}"/>
  <bookViews>
    <workbookView xWindow="-120" yWindow="-120" windowWidth="29040" windowHeight="15840" tabRatio="927" activeTab="8" xr2:uid="{00000000-000D-0000-FFFF-FFFF00000000}"/>
  </bookViews>
  <sheets>
    <sheet name="基础知识" sheetId="19" r:id="rId1"/>
    <sheet name="函数简介" sheetId="16" r:id="rId2"/>
    <sheet name="SUM" sheetId="22" r:id="rId3"/>
    <sheet name="AVERAGE" sheetId="1" r:id="rId4"/>
    <sheet name="MIN 和 MAX" sheetId="11" r:id="rId5"/>
    <sheet name="IF 语句" sheetId="13" r:id="rId6"/>
    <sheet name="VLOOKUP" sheetId="9" r:id="rId7"/>
    <sheet name="条件函数" sheetId="7" r:id="rId8"/>
    <sheet name="函数向导" sheetId="20" r:id="rId9"/>
    <sheet name="公式错误" sheetId="21" r:id="rId10"/>
  </sheets>
  <externalReferences>
    <externalReference r:id="rId11"/>
    <externalReference r:id="rId12"/>
  </externalReferences>
  <definedNames>
    <definedName name="_xlnm._FilterDatabase" localSheetId="0" hidden="1">[1]Basics!$P$9:$Q$10</definedName>
    <definedName name="_xlnm._FilterDatabase" localSheetId="7" hidden="1">'[2]Conditional Functions'!$F$2:$H$14</definedName>
    <definedName name="ExternalData_1" localSheetId="9" hidden="1">公式错误!#REF!</definedName>
    <definedName name="grp_WalkMeArrows">"shp_ArrowCurved,txt_WalkMeArrows,shp_ArrowStraight"</definedName>
    <definedName name="grp_WalkMeBrace">"shp_BraceBottom,txt_WalkMeBrace,shp_BraceLeft"</definedName>
    <definedName name="lst_Fruit">tbl_Fruit[水果]</definedName>
    <definedName name="lst_FruitType">tbl_FruitType[苹果]</definedName>
    <definedName name="MoreFruit" localSheetId="1">函数简介!$C$34:$D$39</definedName>
    <definedName name="MoreItems" localSheetId="1">函数简介!$C$44:$D$48</definedName>
    <definedName name="SUMExtraCredit" localSheetId="1">函数简介!$F$9:$G$14</definedName>
    <definedName name="橙子">tbl_FruitType4[橙子]</definedName>
    <definedName name="柠檬">tbl_FruitType5[柠檬]</definedName>
    <definedName name="苹果">tbl_FruitType[苹果]</definedName>
    <definedName name="肉类" localSheetId="1">函数简介!$F$2:$G$6</definedName>
    <definedName name="水果" localSheetId="1">函数简介!$C$2:$D$6</definedName>
    <definedName name="_xlnm.Extract" localSheetId="7">条件函数!$AB$2</definedName>
    <definedName name="香蕉">tbl_FruitType6[香蕉]</definedName>
    <definedName name="项目​​" localSheetId="1">函数简介!$C$9:$D$14</definedName>
    <definedName name="销售税">0.09</definedName>
    <definedName name="延伸知识" localSheetId="1">函数简介!$F$9:$G$14</definedName>
    <definedName name="运费">1.25</definedName>
    <definedName name="总计" localSheetId="1">函数简介!$D$50:$D$51</definedName>
  </definedNames>
  <calcPr calcId="181029"/>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7" i="7" l="1"/>
  <c r="D17" i="7"/>
  <c r="D43" i="9"/>
  <c r="D10" i="13"/>
  <c r="D9" i="13"/>
  <c r="D12" i="13"/>
  <c r="D7" i="1"/>
  <c r="G51" i="16"/>
  <c r="G15" i="16"/>
  <c r="D15" i="16"/>
  <c r="G7" i="16"/>
  <c r="J44" i="19"/>
  <c r="F7" i="19"/>
  <c r="F6" i="19"/>
  <c r="F5" i="19"/>
  <c r="F4" i="19"/>
  <c r="F3" i="19"/>
  <c r="H64" i="7"/>
  <c r="D78" i="22"/>
  <c r="E54" i="22"/>
  <c r="D42" i="22"/>
  <c r="G78" i="22" l="1"/>
  <c r="D123" i="7" l="1"/>
  <c r="A4" i="7" l="1"/>
  <c r="F29" i="13" l="1"/>
  <c r="F35" i="13"/>
  <c r="E31" i="13"/>
  <c r="F28" i="13"/>
  <c r="F31" i="13" l="1"/>
  <c r="F33" i="13" s="1"/>
  <c r="D10" i="20"/>
  <c r="D7" i="16" l="1"/>
  <c r="G7" i="19"/>
  <c r="D36" i="21"/>
  <c r="D9" i="21" l="1"/>
  <c r="J43" i="19" l="1"/>
  <c r="E106" i="7" l="1"/>
  <c r="G6" i="19" l="1"/>
  <c r="G5" i="19"/>
  <c r="G4" i="19"/>
  <c r="G3" i="19"/>
  <c r="G43" i="9" l="1"/>
  <c r="D64" i="7" l="1"/>
  <c r="D51" i="16" l="1"/>
  <c r="G15" i="11" l="1"/>
  <c r="D39" i="16"/>
  <c r="F37" i="13" l="1"/>
</calcChain>
</file>

<file path=xl/sharedStrings.xml><?xml version="1.0" encoding="utf-8"?>
<sst xmlns="http://schemas.openxmlformats.org/spreadsheetml/2006/main" count="659" uniqueCount="276">
  <si>
    <t>基础知识：使用 Excel 进行数学计算</t>
  </si>
  <si>
    <t xml:space="preserve">你可以在 Excel 中进行加、减、乘、除运算，无需使用任何内置函数。只需使用部分基本运算符：+、-、*、/。所有公式均以等号 (=) 开头。
</t>
  </si>
  <si>
    <t xml:space="preserve">若要相加，选择单元格 F3，键入 =C3+C4，然后按 Enter。 
</t>
  </si>
  <si>
    <t xml:space="preserve">若要相减，选择单元格 F4，键入 =C3-C4，然后按 Enter。 </t>
  </si>
  <si>
    <t xml:space="preserve">若要相乘，选择单元格 F5，键入 =C3*C4，然后按 Enter。
</t>
  </si>
  <si>
    <t xml:space="preserve">若要相除，选择单元格 F6，键入 =C3/C4，然后按 Enter。
</t>
  </si>
  <si>
    <t>看看这个：更改单元格 C3 和 C4 中的数字，并观看公式结果自动更改。</t>
  </si>
  <si>
    <t>延伸知识：可以使用脱字符 (^) 对值进行幂运算，例如 =A1^A2。使用 Shift+6 输入该符号。在单元格 F7 中，输入 =C3^C4。</t>
  </si>
  <si>
    <t>向下滚动查看更多详细信息</t>
  </si>
  <si>
    <t>下一步</t>
  </si>
  <si>
    <t>有关公式、单元格和区域的详细信息</t>
  </si>
  <si>
    <t xml:space="preserve">Excel 由组成行和列的单个单元格构成。行采用数字编号，列采用字母标明。共有一百多万行和 16,000 多列，可将公式放入其中任何位置。 
</t>
  </si>
  <si>
    <t xml:space="preserve">你会注意到，上面的第三个示例中使用了 SUM 函数。函数是预先构建的命令，可采用一个值或多个值，以特定方式进行计算并返回结果。例如，SUM 函数采用单元格引用或指定区域，并对它们求和。在此示例中，它使用单元格 A1 到 A10，并对它们求和。Excel 拥有 400 多个函数，你可以在“公式”选项卡上进行浏览。
</t>
  </si>
  <si>
    <t xml:space="preserve">带有函数的公式以等号开头，随后是函数名称，后接用括号括起来的参数（函数用于计算的值）。 
</t>
  </si>
  <si>
    <t xml:space="preserve">按 Enter 即可确认公式。执行该操作后，公式将进行计算，结果将显示在单元格中。若要查看公式本身，可查看功能区下方的编辑栏，或按 F2 进入“编辑”模式，你将在单元格中看到公式。再次按 Enter 完成公式并计算结果。
</t>
  </si>
  <si>
    <t>部分公式说明</t>
  </si>
  <si>
    <t>=SUM(A1:A10) 是一个公式，其中 SUM 是函数名称，左括号和右括号包含公式参数，A1:A10 是该函数的单元格区域。</t>
  </si>
  <si>
    <t>=SUM(A1:A10,C1:C10) 是一个公式，其中 SUM 是函数名称，左括号和右括号包含公式参数，A1:A10、C1:C10 是该函数的单元格区域，由逗号分隔。</t>
  </si>
  <si>
    <t xml:space="preserve">扩展知识：常数是在单元格或公式中输入的值。虽然 =10+20 计算结果可能与 =A1+B1 相同，但常数不是一个好方法。为什么呢？因为在不选择单元格并进行查找的情况下，无法轻松查看常数。稍后更改可能有难度。将常数放入单元格简单得多，你可轻松在其中进行调整，并在公式中进行引用。
例如：选择下方值为 12 的黄色单元格。你将看到我们对一个区域的单元格使用 SUM 函数。我们未直接在公式中键入“4”或“8”。 
</t>
  </si>
  <si>
    <t>上一个工作表</t>
  </si>
  <si>
    <t>下一个工作表</t>
  </si>
  <si>
    <t>访问网页获取详细信息</t>
  </si>
  <si>
    <t>使用 Excel 作为计算器</t>
  </si>
  <si>
    <t>Excel 中的公式概述</t>
  </si>
  <si>
    <t>免费 Excel 在线培训</t>
  </si>
  <si>
    <t>要使用的数：</t>
  </si>
  <si>
    <t>运算：</t>
  </si>
  <si>
    <t xml:space="preserve">加法 (+) </t>
  </si>
  <si>
    <t xml:space="preserve">减法 (-) </t>
  </si>
  <si>
    <t xml:space="preserve">乘法 (*) </t>
  </si>
  <si>
    <t xml:space="preserve">除法 (/) </t>
  </si>
  <si>
    <t xml:space="preserve">幂 (^) </t>
  </si>
  <si>
    <t>公式：</t>
  </si>
  <si>
    <t>运算结果：</t>
  </si>
  <si>
    <t>值</t>
  </si>
  <si>
    <t>函数简介</t>
  </si>
  <si>
    <t>函数可为你提供执行各种任务的功能，如进行数学运算、查找值或者计算日期和时间。让我们使用 SUM 函数，通过几种方法对值进行相加。</t>
  </si>
  <si>
    <t xml:space="preserve">在水果数量列（单元格 D7）下，输入 =SUM(D3:D6) 或键入 =SUM(，然后用鼠标选择区域并按 Enter。这将对单元格 D3、D4、D5 和 D6 中的值进行求和。运算结果应为 170。
</t>
  </si>
  <si>
    <t xml:space="preserve">现在，让我们尝试自动求和。选择肉类列下的单元格（单元格 G7），然后转到“公式”&gt;“自动求和”&gt;选择“求和”。将看到 Excel 自动为你输入公式。按 Enter 进行确认。自动求和功能包含所有最常用的函数。
</t>
  </si>
  <si>
    <t>下面是简便的键盘快捷方式。选择单元格 D15 并按 Alt =，然后按 Enter。这将为你自动输入 SUM。</t>
  </si>
  <si>
    <t>延伸知识
请使用任何尝试过的方法试用 COUNT 函数。COUNT 函数可对包含数字的单元格区域进行计数。</t>
  </si>
  <si>
    <t>有关函数的详细信息</t>
  </si>
  <si>
    <t>转到“公式”选项卡并浏览函数库，其中函数按类别列出，如文本、日期和时间等。使用“插入函数”可按名称搜索函数，并启动可助你生成公式的向导。
如果在按 = 后开始键入函数，Excel 将启动 Intellisense，列出以键入字母开头的所有函数。找到所需函数后，请按 Tab，Excel 将自动完成函数名称并为你输入左括号。此外还将显示可选和必需参数。
现在我们来看一下几个函数的解析。SUM 函数的结构如下所示：</t>
  </si>
  <si>
    <t xml:space="preserve">如果对 SUM 函数进行解释，应会是：返回单元格 D38 到 D41 中的所有值以及 H 列的所有值的总和。SUM 是函数名称，D38:D41 是几乎始终需要的第一个区域参数，而 H:H 是第二个区域参数，用逗号分隔。现在，我们来试用一个不需要任何参数的函数。
</t>
  </si>
  <si>
    <t>TODAY 函数可返回当前日期。它会在 Excel 重新计算时自动更新。</t>
  </si>
  <si>
    <t>有关 SUM 函数的全部内容</t>
  </si>
  <si>
    <t>有关 COUNT 函数的全部内容</t>
  </si>
  <si>
    <t>返回页首</t>
  </si>
  <si>
    <t>按 Ctrl+Home 返回页首。若要继续下一步，请按 Ctrl+PageDown。</t>
  </si>
  <si>
    <t>水果</t>
  </si>
  <si>
    <t>苹果</t>
  </si>
  <si>
    <t>橙子</t>
  </si>
  <si>
    <t>香蕉</t>
  </si>
  <si>
    <t>柠檬</t>
  </si>
  <si>
    <t xml:space="preserve">SUM &gt; </t>
  </si>
  <si>
    <t>物品</t>
  </si>
  <si>
    <t>面包</t>
  </si>
  <si>
    <t>甜甜圈</t>
  </si>
  <si>
    <t>曲奇饼</t>
  </si>
  <si>
    <t>蛋糕</t>
  </si>
  <si>
    <t>馅饼</t>
  </si>
  <si>
    <t>汽车</t>
  </si>
  <si>
    <t>卡车</t>
  </si>
  <si>
    <t>自行车</t>
  </si>
  <si>
    <t>滑板</t>
  </si>
  <si>
    <t>数量</t>
  </si>
  <si>
    <t>金额</t>
  </si>
  <si>
    <t>总计:</t>
  </si>
  <si>
    <t>肉类</t>
  </si>
  <si>
    <t>牛肉</t>
  </si>
  <si>
    <t>鸡肉</t>
  </si>
  <si>
    <t>猪肉</t>
  </si>
  <si>
    <t>鱼肉</t>
  </si>
  <si>
    <t>其他值：</t>
  </si>
  <si>
    <t>新的总计</t>
  </si>
  <si>
    <t xml:space="preserve">看看这个
选择任意范围内的数字，然后查看状态栏获取即时平均值。
</t>
  </si>
  <si>
    <t>激活上一个工作表</t>
  </si>
  <si>
    <t>转到下一个工作表</t>
  </si>
  <si>
    <t xml:space="preserve">延伸知识
尝试在此处使用 MEDIAN 或 MODE。
MEDIAN 为你提供数据集的中间值，而
MODE 为你提供最常出现的值。
</t>
  </si>
  <si>
    <t>访问链接，从网页上了解详细信息</t>
  </si>
  <si>
    <t>选择此处，从网页上了解有关 AVERAGE 函数的全部内容</t>
  </si>
  <si>
    <t>选择此处，从网页上了解有关 MEDIAN 函数的全部内容</t>
  </si>
  <si>
    <t>选择此处，从网页上了解有关 MODE 函数的全部内容</t>
  </si>
  <si>
    <t>选择此处，从网页上了解免费 Excel 培训</t>
  </si>
  <si>
    <t>AVERAGE &gt;</t>
  </si>
  <si>
    <t xml:space="preserve">有关 SUM 函数的详细信息 </t>
  </si>
  <si>
    <t>在上面的一些提示中，我们向你演示了如何使用 SUM 函数。下面是关于该函数的详细信息。</t>
  </si>
  <si>
    <t xml:space="preserve">单元格 C37 到 D41 包含两列数据：“水果”和“金额”。 </t>
  </si>
  <si>
    <t>单元格 D42 中的公式 =SUM(D38:D41)。</t>
  </si>
  <si>
    <t>如果对单元格 D42 中的 SUM 函数进行解释，应会是：对单元格 D38、D39、D40 和 D41 中的值求和。</t>
  </si>
  <si>
    <t>下面是另一种可以使用的方法：</t>
  </si>
  <si>
    <t xml:space="preserve">单元格 C47 到 D48 包含两列数据：“物品”和“金额”。 </t>
  </si>
  <si>
    <t>有关 SUMIF 函数的全部内容</t>
  </si>
  <si>
    <t>MIN 和 MAX 函数</t>
  </si>
  <si>
    <t xml:space="preserve">选择单元格 D7，然后使用“自动求和”向导添加 MIN 函数。
</t>
  </si>
  <si>
    <t xml:space="preserve">现在，选择单元格 G7，然后通过键入 =MAX(D3:D6) 输入 MAX 函数。
</t>
  </si>
  <si>
    <t xml:space="preserve">在单元格 D15 中，可以使用自动求和向导或键入来输入 MIN 或 MAX 函数。 
</t>
  </si>
  <si>
    <t xml:space="preserve">访问网页获取详细信息
</t>
  </si>
  <si>
    <t>有关 MIN 函数的全部内容</t>
  </si>
  <si>
    <t>有关 MAX 函数的全部内容</t>
  </si>
  <si>
    <t xml:space="preserve">扩展知识
可以对多个区域或值使用 MIN 或 MAX，以显示比这些值大或小的值，例如 =MIN(A1:A10,B1:B10) 或 =MAX(A1:A10,B1)，其中 B1 包含一个阈值（如 10），在这种情况下，公式不会返回小于 10 的结果。
</t>
  </si>
  <si>
    <t>MIN &gt;</t>
  </si>
  <si>
    <t>MIN 或 MAX &gt;</t>
  </si>
  <si>
    <t>MAX &gt;</t>
  </si>
  <si>
    <t>IF 语句</t>
  </si>
  <si>
    <t>通过 IF 语句，可以在条件之间进行逻辑比较。IF 语句通常指示某条件为 true 时执行某项操作，否则执行其他操作。公式可以返回文本、值或者更多计算。</t>
  </si>
  <si>
    <t xml:space="preserve">在单元格 D9 中输入 =IF(C9="苹果",TRUE,FALSE)。正确答案为 TRUE。 
</t>
  </si>
  <si>
    <t xml:space="preserve">将 D9 复制到 D10。此处显示的答案应为 FALSE，因为橙子不是苹果。
</t>
  </si>
  <si>
    <t>IF 语句与其他函数配合使用</t>
  </si>
  <si>
    <t xml:space="preserve">IF 语句可在满足特定条件时强制执行其他计算。下面我们将对单元格求值，确定是否应收取销售税，并在条件为 true 时计算该费用。
</t>
  </si>
  <si>
    <t xml:space="preserve">接下来，将单元格 F35 公式中的 1.25 改为“运费”。开始键入时，Excel 的自动更正功能将为你找到该内容。找到后，按 Tab 键进入。这是一个命名区域，我们可从“公式”&gt;“定义名称”进入。现在，如果需要更改运输费用，只需在一处进行操作，便可在工作簿的任意位置使用“运费”名称。
</t>
  </si>
  <si>
    <t>扩展知识
创建公式时，Excel 会将公式引用的任何区域四周设为彩色边框，公式中的对应区域也会显示相同的颜色。如果选择单元格 F33 并按 F2 编辑公式，则可以看到此内容。</t>
  </si>
  <si>
    <t xml:space="preserve">专家提示
命名区域使你可以定义某一位置的术语或值，然后将它们重复用于整个工作簿。通过转到“公式”&gt;“名称管理器”，你可以查看此工作簿中的所有命名区域。单击此处了解详细信息。
</t>
  </si>
  <si>
    <t>有关 IF 函数的全部内容</t>
  </si>
  <si>
    <t>有关 IFS 函数的全部内容</t>
  </si>
  <si>
    <t>高级 IF 语句</t>
  </si>
  <si>
    <t>小部件</t>
  </si>
  <si>
    <t>小装置</t>
  </si>
  <si>
    <t>小计</t>
  </si>
  <si>
    <t>销售税？</t>
  </si>
  <si>
    <t>运费？</t>
  </si>
  <si>
    <t>总计</t>
  </si>
  <si>
    <t>成本</t>
  </si>
  <si>
    <t>是</t>
  </si>
  <si>
    <t xml:space="preserve">VLOOKUP 是 Excel 中使用最广泛的函数之一（也是我们最喜欢的工具之一！）。使用 VLOOKUP，你可查找左侧列中的值，如果找到匹配项，则会在右侧的另一列中返回信息。VLOOKUP 表示：
</t>
  </si>
  <si>
    <t>=VLOOKUP(A1,B:C,2,FALSE)</t>
  </si>
  <si>
    <t>想查找什么内容？</t>
  </si>
  <si>
    <t>如果找到，你希望右侧多少列得到一个值？</t>
  </si>
  <si>
    <t>想在何处查找它？</t>
  </si>
  <si>
    <t>是否想要一个确切的或近似的匹配项？</t>
  </si>
  <si>
    <t xml:space="preserve">在单元格 D22 中，输入 =VLOOKUP(C22,C17:D20,2,FALSE)。苹果的正确答案为 50。VLOOKUP 查找苹果找到了匹配项，并在右侧的一列中返回数量。
</t>
  </si>
  <si>
    <t xml:space="preserve">现在，请自行在肉类部分的单元格 G22 中进行尝试。最终应为 =VLOOKUP(F22,F17:G20,2,FALSE)。
</t>
  </si>
  <si>
    <t>实验
请尝试从下拉列表中选择不同项目。你会看到结果单元格立即自行更新为新值。</t>
  </si>
  <si>
    <t>VLOOKUP 和 #N/A</t>
  </si>
  <si>
    <t xml:space="preserve">无一例外，你会遇到 VLOOKUP 找不到所需内容，并且返回错误 (#N/A) 的情况。有时是单纯的因为查找值不存在，或者因为引用单元格尚无任何值。
</t>
  </si>
  <si>
    <t xml:space="preserve">如果你知道查找值存在，但查找单元格为空，你希望隐藏错误，可以使用 IF 语句。在这种情况下，我们将如单元格 D43 所示嵌套现有 VLOOKUP 公式：
=IF(C43="","",VLOOKUP(C43,C37:D41,2,FALSE))
这表示如果单元格 C43 没有任何内容 ("")，则不返回任何结果，否则返回 VLOOKUP 的结果。请注意公式末尾的第二个右括号。这可关闭 IF 语句。
</t>
  </si>
  <si>
    <t xml:space="preserve">如果不确定查找值是否存在，但仍想抑制 #N/A 错误，可以在单元格 G43 中使用名为 IFERROR 的错误处理函数：=IFERROR(VLOOKUP(F43,F37:G41,2,FALSE),"")。IFERROR 表示，如果 VLOOKUP 返回有效结果，则显示该结果，否则不显示任何内容 ("")。此处我们没有显示任何内容 ("")，但还可以使用数字（0、1、2 等）或文本，如“公式不正确”。
</t>
  </si>
  <si>
    <t>重要详细信息
IFERROR 被称为综合错误处理程序，这意味着它将抑制公式可能引发的任何错误。如果 Excel 通知你公式有需要修复的合法错误，这可能导致问题。
经验法则是不要将错误处理程序添加到公式中，除非确定它们能工作正常。</t>
  </si>
  <si>
    <t>有关 VLOOKUP 函数的全部内容</t>
  </si>
  <si>
    <t>有关 INDEX/MATCH 函数的全部内容</t>
  </si>
  <si>
    <t>有关 IFERROR 函数的全部内容</t>
  </si>
  <si>
    <t>使用数据透视表分析工作表数据</t>
  </si>
  <si>
    <t>油酥糕点</t>
  </si>
  <si>
    <t>条件函数 - SUMIF</t>
  </si>
  <si>
    <t>使用条件函数，你可以根据给定条件或指定的条件对某区域内进行求和、求平均值、计数或获取最小值或最大值。例如，在列表的所有水果中，苹果有多少？或者有多少橙子属于佛罗里达类型？</t>
  </si>
  <si>
    <t>使用 SUMIF，你可以根据在另一区域寻找的特定条件对某一区域求和，例如有多少苹果。选择单元格 D17 并键入 =SUMIF(C3:C14,C17,D3:D14)。SUMIF 的结构如下所示：</t>
  </si>
  <si>
    <t>想查看哪个区域？</t>
  </si>
  <si>
    <t>想查找什么值（文本还是数字）？</t>
  </si>
  <si>
    <t>对于找到的每个匹配项，你要对哪个区域求和？</t>
  </si>
  <si>
    <t xml:space="preserve">SUMIFS 与 SUMIF 相同，但它允许你使用多个条件。因此在此示例中，可查找水果和类型，而不仅仅是按水果排序。选择单元格 H17 并键入 =SUMIFS(H3:H14,F3:F14,F17,G3:G14,G17)。SUMIFS 的结构如下所示：
</t>
  </si>
  <si>
    <t>=SUMIFS(H3:H14,F3:F14,F17,G3:G14,G17)</t>
  </si>
  <si>
    <t>想对哪个区域求和？</t>
  </si>
  <si>
    <t>这是为匹配项查找的第一个范围</t>
  </si>
  <si>
    <t>这是第一个匹配项的条件</t>
  </si>
  <si>
    <t>这是为匹配项查找的第二个范围</t>
  </si>
  <si>
    <t>这是第二个匹配项的条件</t>
  </si>
  <si>
    <t>专家提示
每种水果和类型单元格都有一个下拉列表，可在其中选择不同的水果。试一试，并观看公式自动更新。</t>
  </si>
  <si>
    <t>条件函数 - COUNTIF</t>
  </si>
  <si>
    <t>使用 COUNTIF 和 COUNTIFS，你可以根据指定的条件对某区域的值进行计数。它们与其他 IF 和 IFS 函数稍有不同，它们只有条件区域和条件。它们不对区域进行求值，然后查找另一个区域进行汇总。</t>
  </si>
  <si>
    <t>=COUNTIF(C50:C61,C64)</t>
  </si>
  <si>
    <t>=COUNTIFS(F50:F61,F64,G50:G61,G64)</t>
  </si>
  <si>
    <t>这是进行计数的第一个范围</t>
  </si>
  <si>
    <t>这是进行计数的第二个范围</t>
  </si>
  <si>
    <t>更多条件函数</t>
  </si>
  <si>
    <t xml:space="preserve">你已了解 SUMIF、SUMIFS、COUNTIF 和 COUNTIFS。现在可自行尝试其他函数，例如 AVERAGEIF/S、MAXIFS、MINIFS。它们均以相同的方式构造，因此编写好一个公式以后，只需将函数名称替换为所需名称即可。我们已编写单元格 E106 所需的所有函数，因此你可复制/粘贴它们，或者自行尝试键入进行练习。
SUMIF	=SUMIF(C92:C103,C106,E92:E103)
SUMIFS	=SUMIFS(E92:E103,C92:C103,C106,D92:D103,D106)
AVERAGEIF	=AVERAGEIF(C92:C103,C106,E92:E103)
AVERAGEIFS	=AVERAGEIFS(E92:E103,C92:C103,C106,D92:D92,D106)
COUNTIF	=COUNTIF(C92:C103,C106)
COUNTIFS	=COUNTIFS(C92:C103,C106,D92:D103,D106)
MAXIFS	=MAXIFS(E92:E103,C92:C103,C10,D92:D103,D106)
MINIFS	=MINIFS(E92:E103,C92:C103,C106,D92:D103,D106)
</t>
  </si>
  <si>
    <t>具有值参数的 SUMIF</t>
  </si>
  <si>
    <t>下面的 SUMIF 函数示例使用大于符号 (&gt;) 查找大于给定值的所有值：</t>
  </si>
  <si>
    <t xml:space="preserve">=SUMIF(D118:D122,"&gt;50")
</t>
  </si>
  <si>
    <t>根据此条件来对一些值求和：</t>
  </si>
  <si>
    <t>....遍历查找这些单元格...
 </t>
  </si>
  <si>
    <t>...如果值大于 50，则求和。
 </t>
  </si>
  <si>
    <t>注意：如果需要使用大量条件公式，那么数据透视表是一种更好的解决方案。请参阅此数据透视表文章，了解详细信息。</t>
  </si>
  <si>
    <t>有关 SUMIFS 函数的全部内容</t>
  </si>
  <si>
    <t>有关 COUNTIF 函数的全部内容</t>
  </si>
  <si>
    <t>有关 COUNTIFS 函数的全部内容</t>
  </si>
  <si>
    <t>有关 AVERAGEIF 函数的全部内容</t>
  </si>
  <si>
    <t>有关 AVERAGEIFS 函数的全部内容</t>
  </si>
  <si>
    <t>有关 MINIFS 函数的全部内容</t>
  </si>
  <si>
    <t>有关 MAXIFS 函数的全部内容</t>
  </si>
  <si>
    <t>创建下拉列表</t>
  </si>
  <si>
    <t>项目​​</t>
  </si>
  <si>
    <t>SUMIF</t>
  </si>
  <si>
    <t>COUNTIF</t>
  </si>
  <si>
    <t>类型</t>
  </si>
  <si>
    <t>富士</t>
  </si>
  <si>
    <t>佛罗里达</t>
  </si>
  <si>
    <t>卡文迪什</t>
  </si>
  <si>
    <t>粗皮</t>
  </si>
  <si>
    <t>蜜脆</t>
  </si>
  <si>
    <t>脐橙</t>
  </si>
  <si>
    <t>美人指</t>
  </si>
  <si>
    <t>尤力克</t>
  </si>
  <si>
    <t>试一试</t>
  </si>
  <si>
    <t>SUMIFS</t>
  </si>
  <si>
    <t>COUNTIFS</t>
  </si>
  <si>
    <t>让函数向导指导你</t>
  </si>
  <si>
    <t xml:space="preserve">如果知道所需函数的名称，但不确定如何构建它，可以使用函数向导帮你解决。
</t>
  </si>
  <si>
    <t xml:space="preserve">接下来，在其各自的文本框中输入函数参数。每输入一个参数，Excel 都会对其求值，并显示其结果，最终结果显示在底部。输入每个部分时，窗体底部将列出每个参数的条件。完成后请按“确定”，Excel 将为你输入公式。
</t>
  </si>
  <si>
    <t>看看这个
最终应为 =VLOOKUP(C10,C5:D8,2,FALSE)。</t>
  </si>
  <si>
    <t>扩展知识
可键入单元格和区域引用，或使用鼠标进行选择。</t>
  </si>
  <si>
    <t xml:space="preserve">扩展知识
输入每个参数部分时，公式结果上方的窗体底部将显示参数说明。
</t>
  </si>
  <si>
    <t>修复公式错误</t>
  </si>
  <si>
    <t xml:space="preserve">有时，你会遇到含有错误的公式，Excel 显示为 #ErrorName。错误很有用，因为它们可指出某些内容未正确运行，但进行修复并非易事。所幸，有通过多种方式可帮助你查找错误来源，并进行修复。
</t>
  </si>
  <si>
    <t xml:space="preserve">每次单击“求值”，Excel 都将逐步执行公式，一次一个部分。它不一定会告诉你出现错误的原因，但会指出位置。在这里，查看帮助主题，推导公式出问题的位置。
</t>
  </si>
  <si>
    <t>实验
这里有什么错误？提示：我们正在尝试对所有项目求和。</t>
  </si>
  <si>
    <t xml:space="preserve">扩展知识
单击“选项”，可设置 Excel 中显示或忽略错误的规则。
</t>
  </si>
  <si>
    <r>
      <t xml:space="preserve">使用 </t>
    </r>
    <r>
      <rPr>
        <b/>
        <sz val="10"/>
        <color theme="0"/>
        <rFont val="Microsoft YaHei UI"/>
        <family val="2"/>
        <charset val="134"/>
      </rPr>
      <t>MAX</t>
    </r>
    <r>
      <rPr>
        <sz val="10"/>
        <color theme="0"/>
        <rFont val="Microsoft YaHei UI"/>
        <family val="2"/>
        <charset val="134"/>
      </rPr>
      <t xml:space="preserve"> 函数获取单元格区域内的最大数字。</t>
    </r>
  </si>
  <si>
    <r>
      <t>选择单元格 D7，然后使用</t>
    </r>
    <r>
      <rPr>
        <b/>
        <sz val="11"/>
        <color theme="0"/>
        <rFont val="Microsoft YaHei UI"/>
        <family val="2"/>
        <charset val="134"/>
      </rPr>
      <t>“自动求和</t>
    </r>
    <r>
      <rPr>
        <sz val="11"/>
        <color theme="0"/>
        <rFont val="Microsoft YaHei UI"/>
        <family val="2"/>
        <charset val="134"/>
      </rPr>
      <t xml:space="preserve">”添加 </t>
    </r>
    <r>
      <rPr>
        <b/>
        <sz val="11"/>
        <color theme="0"/>
        <rFont val="Microsoft YaHei UI"/>
        <family val="2"/>
        <charset val="134"/>
      </rPr>
      <t>AVERAGE</t>
    </r>
    <r>
      <rPr>
        <sz val="11"/>
        <color theme="0"/>
        <rFont val="Microsoft YaHei UI"/>
        <family val="2"/>
        <charset val="134"/>
      </rPr>
      <t xml:space="preserve"> 函数。</t>
    </r>
  </si>
  <si>
    <r>
      <t xml:space="preserve">使用 </t>
    </r>
    <r>
      <rPr>
        <b/>
        <sz val="11"/>
        <color theme="0"/>
        <rFont val="Microsoft YaHei UI"/>
        <family val="2"/>
        <charset val="134"/>
      </rPr>
      <t>AVERAGE</t>
    </r>
    <r>
      <rPr>
        <sz val="11"/>
        <color theme="0"/>
        <rFont val="Microsoft YaHei UI"/>
        <family val="2"/>
        <charset val="134"/>
      </rPr>
      <t xml:space="preserve"> 函数，可获取某区域单元格中数字的平均值。</t>
    </r>
  </si>
  <si>
    <r>
      <t>现在，选择单元格 G7，然后通过键入 =</t>
    </r>
    <r>
      <rPr>
        <b/>
        <sz val="11"/>
        <color theme="0"/>
        <rFont val="Microsoft YaHei UI"/>
        <family val="2"/>
        <charset val="134"/>
      </rPr>
      <t>AVERAGE(G3:G6)</t>
    </r>
    <r>
      <rPr>
        <sz val="11"/>
        <color theme="0"/>
        <rFont val="Microsoft YaHei UI"/>
        <family val="2"/>
        <charset val="134"/>
      </rPr>
      <t xml:space="preserve"> </t>
    </r>
    <r>
      <rPr>
        <b/>
        <sz val="11"/>
        <color theme="0"/>
        <rFont val="Microsoft YaHei UI"/>
        <family val="2"/>
        <charset val="134"/>
      </rPr>
      <t xml:space="preserve">输入 AVERAGE 函数。 </t>
    </r>
  </si>
  <si>
    <r>
      <t xml:space="preserve">使用 </t>
    </r>
    <r>
      <rPr>
        <b/>
        <sz val="10"/>
        <color theme="0"/>
        <rFont val="Microsoft YaHei UI"/>
        <family val="2"/>
        <charset val="134"/>
      </rPr>
      <t>MIN</t>
    </r>
    <r>
      <rPr>
        <sz val="10"/>
        <color theme="0"/>
        <rFont val="Microsoft YaHei UI"/>
        <family val="2"/>
        <charset val="134"/>
      </rPr>
      <t xml:space="preserve"> 函数获取单元格区域内的最小数字。</t>
    </r>
  </si>
  <si>
    <r>
      <t xml:space="preserve">可以对多个区域或值使用 </t>
    </r>
    <r>
      <rPr>
        <b/>
        <sz val="10"/>
        <color theme="0"/>
        <rFont val="Microsoft YaHei UI"/>
        <family val="2"/>
        <charset val="134"/>
      </rPr>
      <t>MIN</t>
    </r>
    <r>
      <rPr>
        <sz val="10"/>
        <color theme="0"/>
        <rFont val="Microsoft YaHei UI"/>
        <family val="2"/>
        <charset val="134"/>
      </rPr>
      <t xml:space="preserve"> 或 </t>
    </r>
    <r>
      <rPr>
        <b/>
        <sz val="10"/>
        <color theme="0"/>
        <rFont val="Microsoft YaHei UI"/>
        <family val="2"/>
        <charset val="134"/>
      </rPr>
      <t>MAX</t>
    </r>
    <r>
      <rPr>
        <sz val="10"/>
        <color theme="0"/>
        <rFont val="Microsoft YaHei UI"/>
        <family val="2"/>
        <charset val="134"/>
      </rPr>
      <t>，以显示比这些值大或小的值，例如 =MIN(A1:A10,B1:B10) 或 =MAX(A1:A10,10)。</t>
    </r>
  </si>
  <si>
    <r>
      <t xml:space="preserve">有关 </t>
    </r>
    <r>
      <rPr>
        <b/>
        <sz val="10"/>
        <color theme="0"/>
        <rFont val="Microsoft YaHei UI"/>
        <family val="2"/>
        <charset val="134"/>
      </rPr>
      <t>MIN</t>
    </r>
    <r>
      <rPr>
        <sz val="10"/>
        <color theme="0"/>
        <rFont val="Microsoft YaHei UI"/>
        <family val="2"/>
        <charset val="134"/>
      </rPr>
      <t xml:space="preserve"> 函数的全部内容</t>
    </r>
  </si>
  <si>
    <r>
      <t xml:space="preserve">有关 </t>
    </r>
    <r>
      <rPr>
        <b/>
        <sz val="10"/>
        <color theme="0"/>
        <rFont val="Microsoft YaHei UI"/>
        <family val="2"/>
        <charset val="134"/>
      </rPr>
      <t>MAX</t>
    </r>
    <r>
      <rPr>
        <sz val="10"/>
        <color theme="0"/>
        <rFont val="Microsoft YaHei UI"/>
        <family val="2"/>
        <charset val="134"/>
      </rPr>
      <t xml:space="preserve"> 函数的全部内容</t>
    </r>
  </si>
  <si>
    <t xml:space="preserve"> =10+20 是一个公式，其中 10 和 20 是常数，而 + 符号是运算符。</t>
    <phoneticPr fontId="7" type="noConversion"/>
  </si>
  <si>
    <t xml:space="preserve">接下来我们添加 IF 语句，计算是否需要运费。在单元格 F35 中，你将看到 IF(E35="是",SUM(D28:D29)*1.25,0)。这表示“如果单元格 E35 为 是，则计算上述表格中”数量“列的总和，并将其乘以 1.25，否则返回 0”。
</t>
    <phoneticPr fontId="7" type="noConversion"/>
  </si>
  <si>
    <t>苹 果</t>
    <phoneticPr fontId="7" type="noConversion"/>
  </si>
  <si>
    <t xml:space="preserve">错误检查 - 转到“公式”&gt;“错误检查”。这将加载一个对话框，告知你特定错误的一般原因。在单元格 D9 中，引发 #N/A 错误的原因是没有匹配“苹 果”的值。你可以修复此错误，方法是使用存在的值，通过 IFERROR 抑制错误，或知道在使用确实存在的值时错误会消失的情况下忽略它。
</t>
    <phoneticPr fontId="7" type="noConversion"/>
  </si>
  <si>
    <t xml:space="preserve">如果单击“关于 此错误的帮助”，将打开特定于此错误消息的帮助主题。如果单击“显示计算步骤”，将加载“公式求值”对话框。
</t>
    <phoneticPr fontId="7" type="noConversion"/>
  </si>
  <si>
    <t xml:space="preserve">公式可包含单元格引用、单元格引用范围、运算符和常数。以下均为公式的示例：
=A1+B1
=10+20
=SUM(A1:A10)
</t>
    <phoneticPr fontId="7" type="noConversion"/>
  </si>
  <si>
    <t xml:space="preserve">选择单元格 D10，然后转至“公式”&gt;“插入函数”&gt;在搜索函数框中键入 VLOOKUP，然后按“转到”。看到 VLOOKUP 突出显示时，在底部单击“确定”。选择列表中的函数时，Excel 将显示其语法。
</t>
    <phoneticPr fontId="7" type="noConversion"/>
  </si>
  <si>
    <t>使用"自动求和"对数字进行求和</t>
    <phoneticPr fontId="7" type="noConversion"/>
  </si>
  <si>
    <t>Excel 函数（按字母顺序） </t>
    <phoneticPr fontId="7" type="noConversion"/>
  </si>
  <si>
    <t xml:space="preserve">Excel 函数（按类别列出） </t>
    <phoneticPr fontId="7" type="noConversion"/>
  </si>
  <si>
    <t>Excel 函数（按类别列出）</t>
    <phoneticPr fontId="7" type="noConversion"/>
  </si>
  <si>
    <t>Excel 函数（按字母顺序）</t>
    <phoneticPr fontId="7" type="noConversion"/>
  </si>
  <si>
    <t>检测公式中的错误</t>
    <phoneticPr fontId="7" type="noConversion"/>
  </si>
  <si>
    <t>如何避免损坏的公式</t>
    <phoneticPr fontId="7" type="noConversion"/>
  </si>
  <si>
    <t>对嵌套公式进行分步求值</t>
    <phoneticPr fontId="7" type="noConversion"/>
  </si>
  <si>
    <r>
      <t>在单元格 D15 中，可以使用“</t>
    </r>
    <r>
      <rPr>
        <b/>
        <sz val="11"/>
        <color theme="0"/>
        <rFont val="Microsoft YaHei UI"/>
        <family val="2"/>
        <charset val="134"/>
      </rPr>
      <t>自动求和”</t>
    </r>
    <r>
      <rPr>
        <sz val="11"/>
        <color theme="0"/>
        <rFont val="Microsoft YaHei UI"/>
        <family val="2"/>
        <charset val="134"/>
      </rPr>
      <t>，或键入来输入另一个</t>
    </r>
    <r>
      <rPr>
        <b/>
        <sz val="11"/>
        <color theme="0"/>
        <rFont val="Microsoft YaHei UI"/>
        <family val="2"/>
        <charset val="134"/>
      </rPr>
      <t xml:space="preserve"> </t>
    </r>
    <r>
      <rPr>
        <sz val="11"/>
        <color theme="0"/>
        <rFont val="Microsoft YaHei UI"/>
        <family val="2"/>
        <charset val="134"/>
      </rPr>
      <t xml:space="preserve">AVERAGE 函数。 </t>
    </r>
    <phoneticPr fontId="7" type="noConversion"/>
  </si>
  <si>
    <t>选择单元格 D64 并键入 =COUNTIF(C50:C61,C64)。COUNTIF 的结构如下所示：</t>
    <phoneticPr fontId="7" type="noConversion"/>
  </si>
  <si>
    <t>在单元格 F33 中，输入 =IF(E33="是",F31*销售税,0)，其中将销售税设置为值为 0.0825 的命名区域。我们的公式表示如果单元格 E33 等于“是”，则将单元格 F31 乘以销售税，否则返回 0。
尝试将单元格 E33 中的 是 改为 否，查看计算更改。</t>
    <phoneticPr fontId="7" type="noConversion"/>
  </si>
  <si>
    <t xml:space="preserve">看看这个
选择这些单元格。然后在 Excel 窗口的右下角，底部栏中可找到 求和：170。该栏称为“状态栏”，它是快速查找选定单元格或区域的总和与其他详细信息的另一种方式。 </t>
    <phoneticPr fontId="7" type="noConversion"/>
  </si>
  <si>
    <t xml:space="preserve">COUNTIFS 与 SUMIF 相同，但它允许你使用多个条件。因此在此示例中，可查找水果和类型，而不仅仅是按水果排序。选择单元格 H64 并键入 =COUNTIFS(F50:F61,F64,G50:G61,G64)。COUNTIFS 的结构如下所示：
</t>
    <phoneticPr fontId="7" type="noConversion"/>
  </si>
  <si>
    <t xml:space="preserve">重要详细信息
双击此单元格。你会注意到最后那个 100。虽然可以像这样将数字放在公式中，但除非绝对必要，否则我们不推荐这么做。这被称为常量，很容易忘记它的存在。我们建议改为引用另一个单元格，如单元格 F51。这样就可以轻易地查看，而不是隐藏在公式中。 </t>
    <phoneticPr fontId="7" type="noConversion"/>
  </si>
  <si>
    <t xml:space="preserve">请通过查看单元格 D12 中的公式来尝试另一示例。首先输入 =IF(C12&lt;100,"小于 100","大于或等于 100")。如果在单元格 C12 中输入大于或等于 100 的数字， 会怎样？
</t>
    <phoneticPr fontId="7" type="noConversion"/>
  </si>
  <si>
    <t>重要详细信息
TRUE 和 FALSE 与 Excel 公式中的其他词不同，因为它们无需用引号括起来，并且 Excel 会自动将其设为大写。数字也无需用引号括起来。常规文本，如 是 或 否 等词需用引号括起来，如下所示：
=IF(C3="苹果","是","否")</t>
  </si>
  <si>
    <t>像高手一样对数字求和</t>
  </si>
  <si>
    <t>以下是在 Excel 中对数字求和的一些方法：</t>
  </si>
  <si>
    <t xml:space="preserve">单元格 C3 到 D7 包含两列数据。一列为“水果”，一列为“金额”。 </t>
  </si>
  <si>
    <t>按 Ctrl+G 转到 D8，键入 D8，然后按 Enter。</t>
  </si>
  <si>
    <t>键入 =SUM(D4:D7)，然后按 Enter。</t>
  </si>
  <si>
    <t xml:space="preserve">结果为 170。 </t>
  </si>
  <si>
    <t>下面是另一种求和方式，使用快捷键。单元格 F3 到 G7 包含两列数据：“肉类”和“金额”。</t>
  </si>
  <si>
    <t>转到单元格 G8。按 Alt+=，然后按 Enter。</t>
  </si>
  <si>
    <t>单元格 G8 中的结果为 140。</t>
  </si>
  <si>
    <t>下面是另一种求和方法。单元格 C10 到 D15 包含两列数据：“项目”和“金额”。</t>
  </si>
  <si>
    <t>物品​​</t>
  </si>
  <si>
    <t>现在，只添加 50 以上的数字。转到单元格 D16。键入 =SUMIF(D11:D15,"&gt;50") ，然后按 Enter。结果为 100。</t>
  </si>
  <si>
    <t>延伸知识：单元格 F10 到 G15 包含两列数据：“项目”和“金额”。转到单元格 G16。尝试在此处添加另一个 SUMIF 公式。在 G 列的单元格 G11 到 G15 中添加金额，但添加的金额要小于 100。结果应为 160。</t>
  </si>
  <si>
    <t>向下滚动查看更多详细信息：转到 A27。或者，若要继续下一步，请按 Ctrl+PageDown。</t>
  </si>
  <si>
    <t>才可采用以下使用方式：</t>
  </si>
  <si>
    <t xml:space="preserve">单元格 C47 到 D48 包含两列数据：“项目”和“金额”。 </t>
  </si>
  <si>
    <t xml:space="preserve">单元格 F47 到 G51 包含两列数据：“项目”和“金额”。 </t>
  </si>
  <si>
    <t>单元格 E53 到 E54 包含一列数据：总计。</t>
  </si>
  <si>
    <t>单元格 E54 中的公式 =SUM(D48 ,G48:G51,100)。</t>
  </si>
  <si>
    <t>如果对单元格 E54 中的公式进行解释，应会是：对这些值进行求和：单元格 D48 中的值，单元格 G48、G49、G50 和 G51 中的值，100。</t>
  </si>
  <si>
    <t>单元格 E54 中的公式使用了下列内容：</t>
  </si>
  <si>
    <t xml:space="preserve">• 单个单元格引用，它是单元格的“地址”或“名称”。上述公式中，D48 是单个单元格引用。 </t>
  </si>
  <si>
    <t xml:space="preserve">• 单元格范围，这是一系列单元格，从一个单元格开始并以另一个单元格结束。公式中 G48:G51 是单元格范围。 </t>
  </si>
  <si>
    <t xml:space="preserve">• 是常量，即数值 100。 </t>
  </si>
  <si>
    <t xml:space="preserve">重要详细信息：转到单元格 E54。你会注意到公式最后面的 100。虽然可以像这样将数字放在公式中，但除非绝对必要，否则我们不推荐这么做。这被称为常量，很容易忘记它的存在。我们建议改为引用另一个单元格，如单元格 D16。这样就可以容易地看到，而不是隐藏在公式中。 </t>
  </si>
  <si>
    <t>转到单元格 A70 查看下一条说明。</t>
  </si>
  <si>
    <t>表格</t>
  </si>
  <si>
    <t>冰鞋</t>
  </si>
  <si>
    <t xml:space="preserve">有关 SUMIF 函数的详细信息 </t>
  </si>
  <si>
    <t xml:space="preserve">在本工作表顶部的 A10 和 A11 单元格中，我们还向你展示了 SUMIF 函数。SUMIF 函数根据条件求和。 </t>
  </si>
  <si>
    <t xml:space="preserve">单元格 C72 到 D77 包含两列数据：“项目”和“金额”。 </t>
  </si>
  <si>
    <t>单元格 D78 中的公式：=SUMIF(D73:D77,"&gt;50")。</t>
  </si>
  <si>
    <t>如果 SUMIF 函数进行解释，应会是：基于此条件求和，遍历查看 D73 到 D77，如果值大于 50，则将其加入求和。</t>
  </si>
  <si>
    <t>注意：如果要制作大量 SUMIF 公式，那么数据透视表是一种更好的解决方案。有关详细信息，请参阅数据透视表工作表。</t>
  </si>
  <si>
    <t xml:space="preserve">单元格 F72 到 G77 包含两列数据：“项目”和“金额”。 </t>
  </si>
  <si>
    <t xml:space="preserve">扩展知识：转到单元格 G78。单元格 G78 中的公式：=SUMIF(G73:G77,"&gt;=50") 与单元格 D78 中的公式不同。具体来说，求和条件是“&gt;=50”，也就是大于或等于 50。还可以使用其他运算符，如“&lt;=50”（小于或等于 50）。还有“&lt;&gt; 50”（不等于 50）。 
</t>
  </si>
  <si>
    <t>转到单元格 A91 以转到下一条说明。</t>
  </si>
  <si>
    <t>COUNT &gt;</t>
    <phoneticPr fontId="7" type="noConversion"/>
  </si>
  <si>
    <t>苹果</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</si>
</sst>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mm/dd/yy;@"/>
    <numFmt numFmtId="177" formatCode="&quot;¥&quot;#,##0.00_);[Red]\(&quot;¥&quot;#,##0.00\)"/>
  </numFmts>
  <fonts count="26" x14ac:knownFonts="1">
    <font>
      <sz val="11"/>
      <color theme="1"/>
      <name val="Microsoft YaHei UI"/>
      <family val="2"/>
      <charset val="134"/>
    </font>
    <font>
      <sz val="11"/>
      <color theme="1"/>
      <name val="Microsoft YaHei UI"/>
      <family val="2"/>
      <charset val="134"/>
    </font>
    <font>
      <sz val="11"/>
      <color theme="1"/>
      <name val="Microsoft YaHei UI"/>
      <family val="2"/>
      <charset val="134"/>
    </font>
    <font>
      <u/>
      <sz val="11"/>
      <color theme="10"/>
      <name val="Calibri"/>
      <family val="2"/>
    </font>
    <font>
      <b/>
      <sz val="11"/>
      <color theme="0"/>
      <name val="Microsoft YaHei UI"/>
      <family val="2"/>
      <charset val="134"/>
    </font>
    <font>
      <b/>
      <sz val="11"/>
      <color theme="1"/>
      <name val="Microsoft YaHei UI"/>
      <family val="2"/>
      <charset val="134"/>
    </font>
    <font>
      <sz val="11"/>
      <color theme="0"/>
      <name val="Microsoft YaHei UI"/>
      <family val="2"/>
      <charset val="134"/>
    </font>
    <font>
      <sz val="9"/>
      <name val="宋体"/>
      <family val="3"/>
      <charset val="134"/>
    </font>
    <font>
      <sz val="17"/>
      <color theme="0"/>
      <name val="Microsoft YaHei UI"/>
      <family val="2"/>
      <charset val="134"/>
    </font>
    <font>
      <sz val="72"/>
      <color theme="0"/>
      <name val="Microsoft YaHei UI"/>
      <family val="2"/>
      <charset val="134"/>
    </font>
    <font>
      <sz val="11"/>
      <color rgb="FF0B744D"/>
      <name val="Microsoft YaHei UI"/>
      <family val="2"/>
      <charset val="134"/>
    </font>
    <font>
      <sz val="10"/>
      <color theme="0"/>
      <name val="Microsoft YaHei UI"/>
      <family val="2"/>
      <charset val="134"/>
    </font>
    <font>
      <b/>
      <sz val="10"/>
      <color theme="0"/>
      <name val="Microsoft YaHei UI"/>
      <family val="2"/>
      <charset val="134"/>
    </font>
    <font>
      <sz val="22"/>
      <color rgb="FF3B3838"/>
      <name val="Microsoft YaHei UI"/>
      <family val="2"/>
      <charset val="134"/>
    </font>
    <font>
      <sz val="20"/>
      <color rgb="FF000000"/>
      <name val="Microsoft YaHei UI"/>
      <family val="2"/>
      <charset val="134"/>
    </font>
    <font>
      <u/>
      <sz val="11"/>
      <color theme="10"/>
      <name val="Microsoft YaHei UI"/>
      <family val="2"/>
      <charset val="134"/>
    </font>
    <font>
      <sz val="26"/>
      <color theme="2" tint="-0.749992370372631"/>
      <name val="Microsoft YaHei UI"/>
      <family val="2"/>
      <charset val="134"/>
    </font>
    <font>
      <sz val="12"/>
      <color theme="1" tint="0.249977111117893"/>
      <name val="Microsoft YaHei UI"/>
      <family val="2"/>
      <charset val="134"/>
    </font>
    <font>
      <sz val="11"/>
      <color rgb="FF404040"/>
      <name val="Microsoft YaHei UI"/>
      <family val="2"/>
      <charset val="134"/>
    </font>
    <font>
      <sz val="10"/>
      <color theme="1"/>
      <name val="Microsoft YaHei UI"/>
      <family val="2"/>
      <charset val="134"/>
    </font>
    <font>
      <b/>
      <sz val="14"/>
      <color rgb="FF404040"/>
      <name val="Microsoft YaHei UI"/>
      <family val="2"/>
      <charset val="134"/>
    </font>
    <font>
      <sz val="11"/>
      <color theme="0"/>
      <name val="微软雅黑"/>
      <family val="2"/>
      <charset val="134"/>
    </font>
    <font>
      <sz val="9"/>
      <name val="Microsoft YaHei UI"/>
      <family val="2"/>
      <charset val="134"/>
    </font>
    <font>
      <sz val="26"/>
      <color theme="2" tint="-0.749992370372631"/>
      <name val="微软雅黑"/>
      <family val="2"/>
      <charset val="134"/>
    </font>
    <font>
      <sz val="11"/>
      <color theme="1"/>
      <name val="微软雅黑"/>
      <family val="2"/>
      <charset val="134"/>
    </font>
    <font>
      <sz val="12"/>
      <color theme="1" tint="0.249977111117893"/>
      <name val="微软雅黑"/>
      <family val="2"/>
      <charset val="134"/>
    </font>
  </fonts>
  <fills count="8">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
      <patternFill patternType="solid">
        <fgColor theme="0"/>
        <bgColor indexed="64"/>
      </patternFill>
    </fill>
  </fills>
  <borders count="11">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s>
  <cellStyleXfs count="20">
    <xf numFmtId="0" fontId="0" fillId="0" borderId="0"/>
    <xf numFmtId="0" fontId="10" fillId="0" borderId="0" applyFill="0" applyBorder="0">
      <alignment wrapText="1"/>
    </xf>
    <xf numFmtId="0" fontId="2" fillId="0" borderId="0"/>
    <xf numFmtId="0" fontId="9" fillId="2" borderId="0" applyNumberFormat="0" applyBorder="0" applyProtection="0">
      <alignment horizontal="left" indent="1"/>
    </xf>
    <xf numFmtId="0" fontId="8" fillId="2" borderId="0" applyNumberFormat="0" applyProtection="0">
      <alignment horizontal="left" wrapText="1" indent="4"/>
    </xf>
    <xf numFmtId="0" fontId="10" fillId="2" borderId="0" applyNumberFormat="0" applyProtection="0">
      <alignment horizontal="left" wrapText="1" indent="4"/>
    </xf>
    <xf numFmtId="0" fontId="6" fillId="0" borderId="0"/>
    <xf numFmtId="0" fontId="6" fillId="3" borderId="0" applyNumberFormat="0" applyBorder="0" applyProtection="0"/>
    <xf numFmtId="0" fontId="2" fillId="4" borderId="0"/>
    <xf numFmtId="0" fontId="2" fillId="5" borderId="1"/>
    <xf numFmtId="0" fontId="2" fillId="4" borderId="2"/>
    <xf numFmtId="0" fontId="2" fillId="0" borderId="0"/>
    <xf numFmtId="0" fontId="2" fillId="4" borderId="0"/>
    <xf numFmtId="0" fontId="2" fillId="5" borderId="1"/>
    <xf numFmtId="0" fontId="2" fillId="4" borderId="2"/>
    <xf numFmtId="0" fontId="2" fillId="0" borderId="0"/>
    <xf numFmtId="0" fontId="3" fillId="0" borderId="0" applyNumberFormat="0" applyFill="0" applyBorder="0" applyAlignment="0" applyProtection="0"/>
    <xf numFmtId="0" fontId="2" fillId="4" borderId="0"/>
    <xf numFmtId="0" fontId="2" fillId="5" borderId="1"/>
    <xf numFmtId="0" fontId="2" fillId="4" borderId="2"/>
  </cellStyleXfs>
  <cellXfs count="113">
    <xf numFmtId="0" fontId="0" fillId="0" borderId="0" xfId="0"/>
    <xf numFmtId="0" fontId="6" fillId="0" borderId="0" xfId="6"/>
    <xf numFmtId="0" fontId="6" fillId="0" borderId="0" xfId="0" applyFont="1"/>
    <xf numFmtId="0" fontId="6" fillId="0" borderId="0" xfId="0" applyFont="1" applyAlignment="1">
      <alignment wrapText="1"/>
    </xf>
    <xf numFmtId="0" fontId="11" fillId="0" borderId="0" xfId="0" applyFont="1"/>
    <xf numFmtId="0" fontId="6" fillId="0" borderId="0" xfId="6" applyAlignment="1">
      <alignment wrapText="1"/>
    </xf>
    <xf numFmtId="0" fontId="6" fillId="3" borderId="0" xfId="7" applyAlignment="1">
      <alignment horizontal="right"/>
    </xf>
    <xf numFmtId="0" fontId="6" fillId="3" borderId="0" xfId="7"/>
    <xf numFmtId="0" fontId="6" fillId="0" borderId="0" xfId="2" applyFont="1"/>
    <xf numFmtId="0" fontId="2" fillId="0" borderId="0" xfId="0" applyFont="1"/>
    <xf numFmtId="0" fontId="13" fillId="0" borderId="0" xfId="0" applyFont="1" applyAlignment="1">
      <alignment horizontal="centerContinuous" vertical="center"/>
    </xf>
    <xf numFmtId="0" fontId="2" fillId="0" borderId="0" xfId="0" applyFont="1" applyAlignment="1">
      <alignment horizontal="centerContinuous"/>
    </xf>
    <xf numFmtId="0" fontId="6" fillId="3" borderId="0" xfId="7" applyAlignment="1">
      <alignment horizontal="center" vertical="center"/>
    </xf>
    <xf numFmtId="0" fontId="2" fillId="4" borderId="2" xfId="10"/>
    <xf numFmtId="0" fontId="2" fillId="4" borderId="6" xfId="17" applyBorder="1" applyAlignment="1">
      <alignment horizontal="left"/>
    </xf>
    <xf numFmtId="0" fontId="2" fillId="5" borderId="5" xfId="18" applyBorder="1"/>
    <xf numFmtId="0" fontId="2" fillId="4" borderId="6" xfId="8" applyBorder="1"/>
    <xf numFmtId="0" fontId="2" fillId="4" borderId="2" xfId="14"/>
    <xf numFmtId="0" fontId="14" fillId="0" borderId="0" xfId="0" applyFont="1"/>
    <xf numFmtId="0" fontId="2" fillId="4" borderId="0" xfId="17"/>
    <xf numFmtId="0" fontId="2" fillId="5" borderId="1" xfId="18"/>
    <xf numFmtId="0" fontId="15" fillId="0" borderId="0" xfId="16" applyFont="1"/>
    <xf numFmtId="0" fontId="16" fillId="0" borderId="0" xfId="11" applyFont="1"/>
    <xf numFmtId="0" fontId="2" fillId="0" borderId="0" xfId="11" applyAlignment="1">
      <alignment horizontal="centerContinuous"/>
    </xf>
    <xf numFmtId="0" fontId="2" fillId="0" borderId="0" xfId="11"/>
    <xf numFmtId="0" fontId="17" fillId="0" borderId="0" xfId="11" applyFont="1"/>
    <xf numFmtId="0" fontId="2" fillId="4" borderId="6" xfId="12" applyBorder="1"/>
    <xf numFmtId="0" fontId="2" fillId="0" borderId="0" xfId="11" applyAlignment="1">
      <alignment horizontal="left"/>
    </xf>
    <xf numFmtId="0" fontId="17" fillId="0" borderId="0" xfId="11" applyFont="1" applyAlignment="1">
      <alignment horizontal="left"/>
    </xf>
    <xf numFmtId="0" fontId="2" fillId="4" borderId="8" xfId="12" applyBorder="1"/>
    <xf numFmtId="0" fontId="5" fillId="0" borderId="9" xfId="11" applyFont="1" applyBorder="1" applyAlignment="1">
      <alignment horizontal="left"/>
    </xf>
    <xf numFmtId="0" fontId="2" fillId="5" borderId="10" xfId="13" applyBorder="1"/>
    <xf numFmtId="0" fontId="2" fillId="5" borderId="7" xfId="13" applyBorder="1"/>
    <xf numFmtId="0" fontId="2" fillId="5" borderId="1" xfId="13" applyAlignment="1">
      <alignment horizontal="right"/>
    </xf>
    <xf numFmtId="0" fontId="2" fillId="5" borderId="1" xfId="13"/>
    <xf numFmtId="0" fontId="11" fillId="0" borderId="0" xfId="2" applyFont="1" applyAlignment="1">
      <alignment wrapText="1"/>
    </xf>
    <xf numFmtId="0" fontId="2" fillId="0" borderId="0" xfId="2"/>
    <xf numFmtId="0" fontId="2" fillId="0" borderId="0" xfId="2" applyAlignment="1">
      <alignment horizontal="centerContinuous"/>
    </xf>
    <xf numFmtId="0" fontId="2" fillId="0" borderId="0" xfId="2" applyAlignment="1">
      <alignment horizontal="right"/>
    </xf>
    <xf numFmtId="0" fontId="6" fillId="3" borderId="0" xfId="7" applyAlignment="1">
      <alignment horizontal="left"/>
    </xf>
    <xf numFmtId="0" fontId="18" fillId="0" borderId="0" xfId="0" applyFont="1"/>
    <xf numFmtId="0" fontId="2" fillId="4" borderId="6" xfId="8" applyBorder="1" applyAlignment="1">
      <alignment horizontal="right"/>
    </xf>
    <xf numFmtId="0" fontId="2" fillId="4" borderId="6" xfId="8" applyBorder="1" applyAlignment="1">
      <alignment horizontal="left"/>
    </xf>
    <xf numFmtId="0" fontId="2" fillId="0" borderId="0" xfId="2" applyAlignment="1">
      <alignment horizontal="left"/>
    </xf>
    <xf numFmtId="0" fontId="6" fillId="0" borderId="0" xfId="2" applyFont="1" applyAlignment="1">
      <alignment horizontal="left" wrapText="1"/>
    </xf>
    <xf numFmtId="0" fontId="5" fillId="0" borderId="0" xfId="2" applyFont="1" applyAlignment="1">
      <alignment horizontal="left"/>
    </xf>
    <xf numFmtId="0" fontId="2" fillId="5" borderId="7" xfId="9" applyBorder="1" applyAlignment="1">
      <alignment horizontal="right"/>
    </xf>
    <xf numFmtId="0" fontId="11" fillId="0" borderId="0" xfId="2" applyFont="1" applyAlignment="1">
      <alignment horizontal="left"/>
    </xf>
    <xf numFmtId="0" fontId="19" fillId="0" borderId="0" xfId="2" applyFont="1" applyAlignment="1">
      <alignment horizontal="left"/>
    </xf>
    <xf numFmtId="0" fontId="11" fillId="0" borderId="0" xfId="2" applyFont="1"/>
    <xf numFmtId="0" fontId="11" fillId="0" borderId="0" xfId="6" applyFont="1"/>
    <xf numFmtId="0" fontId="11" fillId="0" borderId="0" xfId="0" applyFont="1" applyAlignment="1">
      <alignment wrapText="1"/>
    </xf>
    <xf numFmtId="0" fontId="11" fillId="0" borderId="0" xfId="2" applyFont="1" applyAlignment="1">
      <alignment horizontal="left" wrapText="1"/>
    </xf>
    <xf numFmtId="0" fontId="12" fillId="0" borderId="0" xfId="0" applyFont="1"/>
    <xf numFmtId="14" fontId="2" fillId="0" borderId="0" xfId="0" applyNumberFormat="1" applyFont="1"/>
    <xf numFmtId="0" fontId="2" fillId="0" borderId="0" xfId="0" applyFont="1" applyAlignment="1">
      <alignment vertical="center"/>
    </xf>
    <xf numFmtId="0" fontId="13" fillId="0" borderId="0" xfId="0" applyFont="1" applyAlignment="1">
      <alignment horizontal="center" vertical="center"/>
    </xf>
    <xf numFmtId="0" fontId="4" fillId="3" borderId="0" xfId="7" applyFont="1" applyAlignment="1">
      <alignment horizontal="centerContinuous" vertical="center"/>
    </xf>
    <xf numFmtId="0" fontId="2" fillId="4" borderId="1" xfId="8" applyBorder="1"/>
    <xf numFmtId="176" fontId="2" fillId="5" borderId="1" xfId="9" applyNumberFormat="1" applyAlignment="1">
      <alignment horizontal="right" vertical="center"/>
    </xf>
    <xf numFmtId="0" fontId="2" fillId="4" borderId="2" xfId="10" applyAlignment="1">
      <alignment horizontal="center" vertical="center"/>
    </xf>
    <xf numFmtId="0" fontId="4" fillId="3" borderId="4" xfId="7" applyFont="1" applyBorder="1" applyAlignment="1">
      <alignment horizontal="left" vertical="center"/>
    </xf>
    <xf numFmtId="0" fontId="4" fillId="3" borderId="4" xfId="7" applyFont="1" applyBorder="1" applyAlignment="1">
      <alignment horizontal="right" vertical="center"/>
    </xf>
    <xf numFmtId="0" fontId="2" fillId="6" borderId="4" xfId="0" applyFont="1" applyFill="1" applyBorder="1" applyAlignment="1">
      <alignment vertical="center"/>
    </xf>
    <xf numFmtId="0" fontId="2" fillId="0" borderId="3" xfId="0" applyFont="1" applyBorder="1" applyAlignment="1">
      <alignment vertical="center"/>
    </xf>
    <xf numFmtId="0" fontId="6" fillId="0" borderId="0" xfId="2" applyFont="1" applyAlignment="1">
      <alignment horizontal="left"/>
    </xf>
    <xf numFmtId="0" fontId="2" fillId="0" borderId="0" xfId="0" applyFont="1" applyAlignment="1">
      <alignment horizontal="center"/>
    </xf>
    <xf numFmtId="0" fontId="4" fillId="3" borderId="0" xfId="7" applyFont="1"/>
    <xf numFmtId="0" fontId="4" fillId="3" borderId="0" xfId="7" applyFont="1" applyAlignment="1">
      <alignment horizontal="right"/>
    </xf>
    <xf numFmtId="0" fontId="5" fillId="0" borderId="0" xfId="2" applyFont="1" applyAlignment="1">
      <alignment horizontal="right"/>
    </xf>
    <xf numFmtId="0" fontId="4" fillId="3" borderId="0" xfId="7" applyFont="1" applyAlignment="1">
      <alignment horizontal="left"/>
    </xf>
    <xf numFmtId="0" fontId="2" fillId="4" borderId="2" xfId="10" applyAlignment="1">
      <alignment horizontal="left"/>
    </xf>
    <xf numFmtId="0" fontId="2" fillId="5" borderId="1" xfId="9" applyAlignment="1">
      <alignment horizontal="right"/>
    </xf>
    <xf numFmtId="0" fontId="13" fillId="0" borderId="0" xfId="0" applyFont="1" applyAlignment="1">
      <alignment horizontal="center" vertical="center" wrapText="1"/>
    </xf>
    <xf numFmtId="0" fontId="2" fillId="0" borderId="0" xfId="0" applyFont="1" applyAlignment="1">
      <alignment horizontal="center" wrapText="1"/>
    </xf>
    <xf numFmtId="0" fontId="6" fillId="0" borderId="0" xfId="6" applyAlignment="1">
      <alignment horizontal="centerContinuous"/>
    </xf>
    <xf numFmtId="0" fontId="2" fillId="4" borderId="0" xfId="8"/>
    <xf numFmtId="0" fontId="20" fillId="0" borderId="0" xfId="0" applyFont="1"/>
    <xf numFmtId="0" fontId="18" fillId="0" borderId="0" xfId="0" applyFont="1" applyAlignment="1">
      <alignment horizontal="center"/>
    </xf>
    <xf numFmtId="0" fontId="18" fillId="0" borderId="0" xfId="0" applyFont="1" applyAlignment="1">
      <alignment horizontal="left" indent="1"/>
    </xf>
    <xf numFmtId="0" fontId="6" fillId="0" borderId="0" xfId="0" quotePrefix="1" applyFont="1"/>
    <xf numFmtId="0" fontId="2" fillId="0" borderId="0" xfId="2" applyAlignment="1">
      <alignment horizontal="left" indent="1"/>
    </xf>
    <xf numFmtId="0" fontId="18" fillId="0" borderId="0" xfId="0" applyFont="1" applyAlignment="1">
      <alignment horizontal="left" indent="2"/>
    </xf>
    <xf numFmtId="0" fontId="2" fillId="5" borderId="1" xfId="9" applyAlignment="1">
      <alignment horizontal="right" vertical="center"/>
    </xf>
    <xf numFmtId="0" fontId="2" fillId="0" borderId="0" xfId="2" applyAlignment="1">
      <alignment horizontal="center"/>
    </xf>
    <xf numFmtId="0" fontId="2" fillId="0" borderId="0" xfId="2" quotePrefix="1" applyAlignment="1">
      <alignment horizontal="left"/>
    </xf>
    <xf numFmtId="0" fontId="2" fillId="0" borderId="0" xfId="2" applyAlignment="1">
      <alignment horizontal="left" indent="2"/>
    </xf>
    <xf numFmtId="0" fontId="2" fillId="4" borderId="0" xfId="8" applyAlignment="1">
      <alignment horizontal="right"/>
    </xf>
    <xf numFmtId="0" fontId="2" fillId="4" borderId="0" xfId="12"/>
    <xf numFmtId="0" fontId="2" fillId="0" borderId="0" xfId="11" applyAlignment="1">
      <alignment horizontal="left" indent="1"/>
    </xf>
    <xf numFmtId="0" fontId="2" fillId="0" borderId="0" xfId="0" applyFont="1" applyAlignment="1">
      <alignment horizontal="centerContinuous" vertical="center"/>
    </xf>
    <xf numFmtId="0" fontId="2" fillId="0" borderId="0" xfId="0" applyFont="1" applyAlignment="1">
      <alignment horizontal="center" vertical="center"/>
    </xf>
    <xf numFmtId="177" fontId="2" fillId="6" borderId="4" xfId="0" applyNumberFormat="1" applyFont="1" applyFill="1" applyBorder="1" applyAlignment="1">
      <alignment vertical="center"/>
    </xf>
    <xf numFmtId="177" fontId="2" fillId="0" borderId="3" xfId="0" applyNumberFormat="1" applyFont="1" applyBorder="1" applyAlignment="1">
      <alignment vertical="center"/>
    </xf>
    <xf numFmtId="177" fontId="2" fillId="0" borderId="0" xfId="0" applyNumberFormat="1" applyFont="1" applyAlignment="1">
      <alignment vertical="center"/>
    </xf>
    <xf numFmtId="177" fontId="2" fillId="5" borderId="1" xfId="9" applyNumberFormat="1" applyAlignment="1">
      <alignment vertical="center"/>
    </xf>
    <xf numFmtId="0" fontId="1" fillId="4" borderId="2" xfId="10" applyFont="1" applyAlignment="1">
      <alignment horizontal="left"/>
    </xf>
    <xf numFmtId="0" fontId="6" fillId="0" borderId="0" xfId="11" applyFont="1" applyAlignment="1">
      <alignment horizontal="left" wrapText="1"/>
    </xf>
    <xf numFmtId="0" fontId="21" fillId="7" borderId="0" xfId="6" applyFont="1" applyFill="1"/>
    <xf numFmtId="0" fontId="23" fillId="7" borderId="0" xfId="0" applyFont="1" applyFill="1"/>
    <xf numFmtId="0" fontId="24" fillId="7" borderId="0" xfId="0" applyFont="1" applyFill="1"/>
    <xf numFmtId="0" fontId="25" fillId="7" borderId="0" xfId="0" applyFont="1" applyFill="1"/>
    <xf numFmtId="0" fontId="21" fillId="7" borderId="0" xfId="7" applyFont="1" applyFill="1"/>
    <xf numFmtId="0" fontId="24" fillId="7" borderId="0" xfId="8" applyFont="1" applyFill="1"/>
    <xf numFmtId="0" fontId="24" fillId="7" borderId="0" xfId="0" applyFont="1" applyFill="1" applyAlignment="1">
      <alignment horizontal="left"/>
    </xf>
    <xf numFmtId="0" fontId="25" fillId="7" borderId="0" xfId="0" applyFont="1" applyFill="1" applyAlignment="1">
      <alignment horizontal="left"/>
    </xf>
    <xf numFmtId="0" fontId="24" fillId="7" borderId="1" xfId="9" applyFont="1" applyFill="1"/>
    <xf numFmtId="0" fontId="24" fillId="7" borderId="2" xfId="10" applyFont="1" applyFill="1"/>
    <xf numFmtId="0" fontId="24" fillId="7" borderId="0" xfId="0" applyFont="1" applyFill="1" applyAlignment="1">
      <alignment horizontal="left" indent="1"/>
    </xf>
    <xf numFmtId="14" fontId="2" fillId="0" borderId="0" xfId="11" applyNumberFormat="1"/>
    <xf numFmtId="0" fontId="0" fillId="4" borderId="2" xfId="10" applyFont="1" applyAlignment="1">
      <alignment horizontal="center" vertical="center"/>
    </xf>
    <xf numFmtId="0" fontId="0" fillId="4" borderId="2" xfId="10" applyFont="1" applyAlignment="1">
      <alignment horizontal="left"/>
    </xf>
    <xf numFmtId="0" fontId="0" fillId="0" borderId="0" xfId="0" applyFont="1"/>
  </cellXfs>
  <cellStyles count="20">
    <cellStyle name="z A 列文本" xfId="6" xr:uid="{00000000-0005-0000-0000-000000000000}"/>
    <cellStyle name="标题 1 2" xfId="4" xr:uid="{00000000-0005-0000-0000-000001000000}"/>
    <cellStyle name="标题 2" xfId="3" xr:uid="{00000000-0005-0000-0000-000002000000}"/>
    <cellStyle name="标题 2 2" xfId="5" xr:uid="{00000000-0005-0000-0000-000003000000}"/>
    <cellStyle name="标题 3 2" xfId="7" xr:uid="{00000000-0005-0000-0000-000004000000}"/>
    <cellStyle name="常规" xfId="0" builtinId="0" customBuiltin="1"/>
    <cellStyle name="常规 2" xfId="2" xr:uid="{00000000-0005-0000-0000-000006000000}"/>
    <cellStyle name="常规 2 2" xfId="15" xr:uid="{00000000-0005-0000-0000-000007000000}"/>
    <cellStyle name="常规 3" xfId="11" xr:uid="{00000000-0005-0000-0000-000008000000}"/>
    <cellStyle name="超链接" xfId="16" builtinId="8"/>
    <cellStyle name="橙色边框" xfId="10" xr:uid="{00000000-0005-0000-0000-00000A000000}"/>
    <cellStyle name="橙色边框 2" xfId="14" xr:uid="{00000000-0005-0000-0000-00000B000000}"/>
    <cellStyle name="橙色边框 3" xfId="19" xr:uid="{00000000-0005-0000-0000-00000C000000}"/>
    <cellStyle name="黄色单元格" xfId="9" xr:uid="{00000000-0005-0000-0000-00000D000000}"/>
    <cellStyle name="黄色单元格 2" xfId="13" xr:uid="{00000000-0005-0000-0000-00000E000000}"/>
    <cellStyle name="黄色单元格 2 2" xfId="18" xr:uid="{00000000-0005-0000-0000-00000F000000}"/>
    <cellStyle name="灰色单元格" xfId="8" xr:uid="{00000000-0005-0000-0000-000010000000}"/>
    <cellStyle name="灰色单元格 2" xfId="12" xr:uid="{00000000-0005-0000-0000-000011000000}"/>
    <cellStyle name="灰色单元格 2 2" xfId="17" xr:uid="{00000000-0005-0000-0000-000012000000}"/>
    <cellStyle name="开始文本" xfId="1" xr:uid="{00000000-0005-0000-0000-000013000000}"/>
  </cellStyles>
  <dxfs count="24">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1"/>
        <name val="Microsoft YaHei UI"/>
        <scheme val="none"/>
      </font>
    </dxf>
    <dxf>
      <font>
        <b val="0"/>
        <i val="0"/>
        <strike val="0"/>
        <condense val="0"/>
        <extend val="0"/>
        <outline val="0"/>
        <shadow val="0"/>
        <u val="none"/>
        <vertAlign val="baseline"/>
        <sz val="11"/>
        <color theme="0"/>
        <name val="Microsoft YaHei UI"/>
        <scheme val="none"/>
      </font>
    </dxf>
    <dxf>
      <font>
        <b/>
        <i val="0"/>
      </font>
      <fill>
        <patternFill>
          <bgColor rgb="FFD7D7D7"/>
        </patternFill>
      </fill>
    </dxf>
    <dxf>
      <font>
        <b val="0"/>
        <i val="0"/>
      </font>
      <fill>
        <patternFill patternType="none">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2" defaultTableStyle="TableStyleMedium2" defaultPivotStyle="PivotStyleLight16">
    <tableStyle name="Exccel UI" pivot="0" count="7"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firstColumnStripe" dxfId="17"/>
    </tableStyle>
    <tableStyle name="MySqlDefault" pivot="0" table="0" count="2" xr9:uid="{22A7FFA9-642C-4600-8180-6D73894077F5}">
      <tableStyleElement type="wholeTable" dxfId="16"/>
      <tableStyleElement type="headerRow"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_rels/drawing10.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21.png"/><Relationship Id="rId7" Type="http://schemas.openxmlformats.org/officeDocument/2006/relationships/hyperlink" Target="https://support.office.com/zh-cn/article/%e6%a3%80%e6%b5%8b%e5%85%ac%e5%bc%8f%e4%b8%ad%e7%9a%84%e9%94%99%e8%af%af-3a8acca5-1d61-4702-80e0-99a36a2822c1?ui=zh-CN&amp;rs=zh-CN&amp;ad=CN" TargetMode="External"/><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hyperlink" Target="https://support.office.com/zh-cn/article/%e5%a6%82%e4%bd%95%e9%81%bf%e5%85%8d%e6%8d%9f%e5%9d%8f%e7%9a%84%e5%85%ac%e5%bc%8f-8309381d-33e8-42f6-b889-84ef6df1d586?ui=zh-CN&amp;rs=zh-CN&amp;ad=CN" TargetMode="External"/><Relationship Id="rId4" Type="http://schemas.openxmlformats.org/officeDocument/2006/relationships/image" Target="../media/image22.svg"/><Relationship Id="rId9" Type="http://schemas.openxmlformats.org/officeDocument/2006/relationships/image" Target="../media/image19.sv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9.png"/><Relationship Id="rId7" Type="http://schemas.openxmlformats.org/officeDocument/2006/relationships/image" Target="../media/image2.svg"/><Relationship Id="rId2" Type="http://schemas.openxmlformats.org/officeDocument/2006/relationships/image" Target="../media/image8.svg"/><Relationship Id="rId1" Type="http://schemas.openxmlformats.org/officeDocument/2006/relationships/image" Target="../media/image7.png"/><Relationship Id="rId6" Type="http://schemas.openxmlformats.org/officeDocument/2006/relationships/image" Target="../media/image1.png"/><Relationship Id="rId5" Type="http://schemas.openxmlformats.org/officeDocument/2006/relationships/image" Target="../media/image4.svg"/><Relationship Id="rId10" Type="http://schemas.openxmlformats.org/officeDocument/2006/relationships/hyperlink" Target="#AVERAGE!A1"/><Relationship Id="rId4" Type="http://schemas.openxmlformats.org/officeDocument/2006/relationships/image" Target="../media/image3.png"/><Relationship Id="rId9" Type="http://schemas.openxmlformats.org/officeDocument/2006/relationships/hyperlink" Target="#&#20989;&#25968;&#31616;&#20171;!A60"/></Relationships>
</file>

<file path=xl/drawings/_rels/drawing3.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image" Target="../media/image6.svg"/><Relationship Id="rId7" Type="http://schemas.openxmlformats.org/officeDocument/2006/relationships/image" Target="../media/image14.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8.svg"/><Relationship Id="rId5" Type="http://schemas.openxmlformats.org/officeDocument/2006/relationships/image" Target="../media/image13.png"/><Relationship Id="rId10" Type="http://schemas.openxmlformats.org/officeDocument/2006/relationships/image" Target="../media/image2.svg"/><Relationship Id="rId4" Type="http://schemas.openxmlformats.org/officeDocument/2006/relationships/hyperlink" Target="#'10.&#25968;&#25454;&#36879;&#35270;&#34920;'!A1"/><Relationship Id="rId9" Type="http://schemas.openxmlformats.org/officeDocument/2006/relationships/image" Target="../media/image15.png"/></Relationships>
</file>

<file path=xl/drawings/_rels/drawing4.xml.rels><?xml version="1.0" encoding="UTF-8" standalone="yes"?>
<Relationships xmlns="http://schemas.openxmlformats.org/package/2006/relationships"><Relationship Id="rId3" Type="http://schemas.openxmlformats.org/officeDocument/2006/relationships/hyperlink" Target="#'Introduction to Functions'!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MIN &amp; MAX'!A1"/></Relationships>
</file>

<file path=xl/drawings/_rels/drawing5.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support.office.com/zh-cn/article/ifs-function-36329a26-37b2-467c-972b-4a39bd951d45?ui=zh-CN&amp;rs=zh-001&amp;ad=CN" TargetMode="External"/><Relationship Id="rId3" Type="http://schemas.openxmlformats.org/officeDocument/2006/relationships/image" Target="../media/image8.svg"/><Relationship Id="rId7" Type="http://schemas.openxmlformats.org/officeDocument/2006/relationships/image" Target="../media/image5.png"/><Relationship Id="rId12" Type="http://schemas.openxmlformats.org/officeDocument/2006/relationships/image" Target="../media/image19.svg"/><Relationship Id="rId2" Type="http://schemas.openxmlformats.org/officeDocument/2006/relationships/image" Target="../media/image7.png"/><Relationship Id="rId1" Type="http://schemas.openxmlformats.org/officeDocument/2006/relationships/hyperlink" Target="#VLOOKUP!A1"/><Relationship Id="rId6" Type="http://schemas.openxmlformats.org/officeDocument/2006/relationships/hyperlink" Target="https://support.office.com/zh-cn/article/Define-and-use-names-in-formulas-4D0F13AC-53B7-422E-AFD2-ABD7FF379C64" TargetMode="External"/><Relationship Id="rId11" Type="http://schemas.openxmlformats.org/officeDocument/2006/relationships/image" Target="../media/image18.png"/><Relationship Id="rId5" Type="http://schemas.openxmlformats.org/officeDocument/2006/relationships/image" Target="../media/image17.svg"/><Relationship Id="rId15" Type="http://schemas.openxmlformats.org/officeDocument/2006/relationships/image" Target="../media/image20.png"/><Relationship Id="rId10" Type="http://schemas.openxmlformats.org/officeDocument/2006/relationships/hyperlink" Target="https://support.office.com/zh-cn/article/if-function-69aed7c9-4e8a-4755-a9bc-aa8bbff73be2?ui=zh-CN&amp;rs=zh-001&amp;ad=CN" TargetMode="External"/><Relationship Id="rId4" Type="http://schemas.openxmlformats.org/officeDocument/2006/relationships/image" Target="../media/image16.png"/><Relationship Id="rId9" Type="http://schemas.openxmlformats.org/officeDocument/2006/relationships/hyperlink" Target="#'IF &#35821;&#21477;'!A50"/><Relationship Id="rId14" Type="http://schemas.openxmlformats.org/officeDocument/2006/relationships/hyperlink" Target="https://support.office.com/zh-cn/article/if-function-%e2%80%93-nested-formulas-and-avoiding-pitfalls-0b22ff44-f149-44ba-aeb5-4ef99da241c8?ui=zh-CN&amp;rs=zh-001&amp;ad=CN"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8.png"/><Relationship Id="rId7" Type="http://schemas.openxmlformats.org/officeDocument/2006/relationships/hyperlink" Target="https://support.office.com/zh-cn/article/create-a-pivottable-to-analyze-worksheet-data-a9a84538-bfe9-40a9-a8e9-f99134456576?ui=zh-CN&amp;rs=zh-001&amp;ad=CN" TargetMode="External"/><Relationship Id="rId12" Type="http://schemas.openxmlformats.org/officeDocument/2006/relationships/image" Target="../media/image8.svg"/><Relationship Id="rId2" Type="http://schemas.openxmlformats.org/officeDocument/2006/relationships/hyperlink" Target="https://support.office.com/zh-cn/article/VLOOKUP-function-0BBC8083-26FE-4963-8AB8-93A18AD188A1" TargetMode="External"/><Relationship Id="rId1" Type="http://schemas.openxmlformats.org/officeDocument/2006/relationships/hyperlink" Target="#&#26465;&#20214;&#20989;&#25968;!A1"/><Relationship Id="rId6" Type="http://schemas.openxmlformats.org/officeDocument/2006/relationships/hyperlink" Target="https://support.office.com/zh-cn/article/iferror-function-c526fd07-caeb-47b8-8bb6-63f3e417f611?ui=zh-CN&amp;rs=zh-001&amp;ad=CN" TargetMode="External"/><Relationship Id="rId11" Type="http://schemas.openxmlformats.org/officeDocument/2006/relationships/image" Target="../media/image7.png"/><Relationship Id="rId5" Type="http://schemas.openxmlformats.org/officeDocument/2006/relationships/hyperlink" Target="https://support.microsoft.com/zh-cn/help/214142/how-to-use-the-index-and-match-worksheet-functions-with-multiple-crite" TargetMode="External"/><Relationship Id="rId10" Type="http://schemas.openxmlformats.org/officeDocument/2006/relationships/hyperlink" Target="#VLOOKUP!A70"/><Relationship Id="rId4" Type="http://schemas.openxmlformats.org/officeDocument/2006/relationships/image" Target="../media/image19.svg"/><Relationship Id="rId9" Type="http://schemas.openxmlformats.org/officeDocument/2006/relationships/image" Target="../media/image22.svg"/></Relationships>
</file>

<file path=xl/drawings/_rels/drawing8.xml.rels><?xml version="1.0" encoding="UTF-8" standalone="yes"?>
<Relationships xmlns="http://schemas.openxmlformats.org/package/2006/relationships"><Relationship Id="rId8" Type="http://schemas.openxmlformats.org/officeDocument/2006/relationships/hyperlink" Target="https://support.office.com/zh-cn/article/averageif-%e5%87%bd%e6%95%b0-faec8e2e-0dec-4308-af69-f5576d8ac642?ui=zh-CN&amp;rs=zh-CN&amp;ad=CN" TargetMode="External"/><Relationship Id="rId13" Type="http://schemas.openxmlformats.org/officeDocument/2006/relationships/hyperlink" Target="https://support.office.com/zh-cn/article/countif-%e5%87%bd%e6%95%b0-e0de10c6-f885-4e71-abb4-1f464816df34?ui=zh-CN&amp;rs=zh-CN&amp;ad=CN" TargetMode="External"/><Relationship Id="rId18" Type="http://schemas.openxmlformats.org/officeDocument/2006/relationships/hyperlink" Target="#&#26465;&#20214;&#20989;&#25968;!A85"/><Relationship Id="rId3" Type="http://schemas.openxmlformats.org/officeDocument/2006/relationships/hyperlink" Target="#&#20989;&#25968;&#21521;&#23548;!A1"/><Relationship Id="rId7" Type="http://schemas.openxmlformats.org/officeDocument/2006/relationships/hyperlink" Target="https://support.office.com/zh-cn/article/averageifs-%e5%87%bd%e6%95%b0-48910c45-1fc0-4389-a028-f7c5c3001690?ui=zh-CN&amp;rs=zh-CN&amp;ad=CN" TargetMode="External"/><Relationship Id="rId12" Type="http://schemas.openxmlformats.org/officeDocument/2006/relationships/hyperlink" Target="https://support.office.com/zh-cn/article/sumif-%e5%87%bd%e6%95%b0-169b8c99-c05c-4483-a712-1697a653039b?ui=zh-CN&amp;rs=zh-CN&amp;ad=CN" TargetMode="External"/><Relationship Id="rId17" Type="http://schemas.openxmlformats.org/officeDocument/2006/relationships/image" Target="../media/image17.svg"/><Relationship Id="rId2" Type="http://schemas.openxmlformats.org/officeDocument/2006/relationships/image" Target="../media/image6.svg"/><Relationship Id="rId16" Type="http://schemas.openxmlformats.org/officeDocument/2006/relationships/image" Target="../media/image23.png"/><Relationship Id="rId20" Type="http://schemas.openxmlformats.org/officeDocument/2006/relationships/hyperlink" Target="#&#26465;&#20214;&#20989;&#25968;!A138"/><Relationship Id="rId1" Type="http://schemas.openxmlformats.org/officeDocument/2006/relationships/image" Target="../media/image5.png"/><Relationship Id="rId6" Type="http://schemas.openxmlformats.org/officeDocument/2006/relationships/image" Target="../media/image19.svg"/><Relationship Id="rId11" Type="http://schemas.openxmlformats.org/officeDocument/2006/relationships/hyperlink" Target="https://support.office.com/zh-cn/article/sumifs-%e5%87%bd%e6%95%b0-c9e748f5-7ea7-455d-9406-611cebce642b?ui=zh-CN&amp;rs=zh-CN&amp;ad=CN" TargetMode="External"/><Relationship Id="rId5" Type="http://schemas.openxmlformats.org/officeDocument/2006/relationships/image" Target="../media/image18.png"/><Relationship Id="rId15" Type="http://schemas.openxmlformats.org/officeDocument/2006/relationships/hyperlink" Target="https://support.office.com/zh-cn/article/Create-a-PivotTable-to-analyze-worksheet-data-A9A84538-BFE9-40A9-A8E9-F99134456576" TargetMode="External"/><Relationship Id="rId10" Type="http://schemas.openxmlformats.org/officeDocument/2006/relationships/hyperlink" Target="https://support.office.com/zh-cn/article/countifs-%e5%87%bd%e6%95%b0-dda3dc6e-f74e-4aee-88bc-aa8c2a866842?ui=zh-CN&amp;rs=zh-CN&amp;ad=CN" TargetMode="External"/><Relationship Id="rId19" Type="http://schemas.openxmlformats.org/officeDocument/2006/relationships/hyperlink" Target="#&#26465;&#20214;&#20989;&#25968;!A122"/><Relationship Id="rId4" Type="http://schemas.openxmlformats.org/officeDocument/2006/relationships/hyperlink" Target="https://support.office.com/zh-cn/article/maxifs-%e5%87%bd%e6%95%b0-dfd611e6-da2c-488a-919b-9b6376b28883?ui=zh-CN&amp;rs=zh-CN&amp;ad=CN" TargetMode="External"/><Relationship Id="rId9" Type="http://schemas.openxmlformats.org/officeDocument/2006/relationships/hyperlink" Target="https://support.office.com/zh-cn/article/minifs-%e5%87%bd%e6%95%b0-6ca1ddaa-079b-4e74-80cc-72eef32e6599?ui=zh-CN&amp;rs=zh-CN&amp;ad=CN" TargetMode="External"/><Relationship Id="rId14" Type="http://schemas.openxmlformats.org/officeDocument/2006/relationships/hyperlink" Target="https://support.office.com/zh-cn/article/%e5%88%9b%e5%bb%ba%e4%b8%8b%e6%8b%89%e5%88%97%e8%a1%a8-7693307a-59ef-400a-b769-c5402dce407b?ui=zh-CN&amp;rs=zh-CN&amp;ad=CN" TargetMode="External"/></Relationships>
</file>

<file path=xl/drawings/_rels/drawing9.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4.svg"/><Relationship Id="rId1" Type="http://schemas.openxmlformats.org/officeDocument/2006/relationships/image" Target="../media/image3.png"/><Relationship Id="rId5" Type="http://schemas.openxmlformats.org/officeDocument/2006/relationships/image" Target="../media/image6.sv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5002219</xdr:colOff>
      <xdr:row>20</xdr:row>
      <xdr:rowOff>70757</xdr:rowOff>
    </xdr:to>
    <xdr:grpSp>
      <xdr:nvGrpSpPr>
        <xdr:cNvPr id="2" name="组合 105">
          <a:extLst>
            <a:ext uri="{FF2B5EF4-FFF2-40B4-BE49-F238E27FC236}">
              <a16:creationId xmlns:a16="http://schemas.microsoft.com/office/drawing/2014/main" id="{1DE2F78A-22E4-4A0F-A38D-73690320D1A2}"/>
            </a:ext>
          </a:extLst>
        </xdr:cNvPr>
        <xdr:cNvGrpSpPr/>
      </xdr:nvGrpSpPr>
      <xdr:grpSpPr>
        <a:xfrm>
          <a:off x="364306" y="352425"/>
          <a:ext cx="5733288" cy="4518932"/>
          <a:chOff x="364306" y="352425"/>
          <a:chExt cx="5733288" cy="4591050"/>
        </a:xfrm>
      </xdr:grpSpPr>
      <xdr:grpSp>
        <xdr:nvGrpSpPr>
          <xdr:cNvPr id="107" name="数字求和说明">
            <a:extLst>
              <a:ext uri="{FF2B5EF4-FFF2-40B4-BE49-F238E27FC236}">
                <a16:creationId xmlns:a16="http://schemas.microsoft.com/office/drawing/2014/main" id="{6A0EC01A-7B98-4483-A182-0263FDEAEC51}"/>
              </a:ext>
            </a:extLst>
          </xdr:cNvPr>
          <xdr:cNvGrpSpPr/>
        </xdr:nvGrpSpPr>
        <xdr:grpSpPr>
          <a:xfrm>
            <a:off x="364306" y="352425"/>
            <a:ext cx="5733288" cy="4591050"/>
            <a:chOff x="0" y="0"/>
            <a:chExt cx="5695950" cy="4619625"/>
          </a:xfrm>
        </xdr:grpSpPr>
        <xdr:sp macro="" textlink="">
          <xdr:nvSpPr>
            <xdr:cNvPr id="121" name="背景" descr="背景">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122" name="步骤" descr="基础知识：使用 Excel 进行数学计算&#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基础知识：使用 Excel 进行数学计算</a:t>
              </a:r>
              <a:endParaRPr kumimoji="0" lang="en-US" sz="2200" b="1" i="1"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124" name="底部线条" descr="装饰性线条">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6" name="顶部线条" descr="装饰性线条">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文本_步骤" descr="你可以在 Excel 中进行加、减、乘、除运算，无需使用任何内置函数。只需使用运算符 +、-、*、/。所有公式均以等号 (=) 开头。">
            <a:extLst>
              <a:ext uri="{FF2B5EF4-FFF2-40B4-BE49-F238E27FC236}">
                <a16:creationId xmlns:a16="http://schemas.microsoft.com/office/drawing/2014/main" id="{8742DC30-0FF1-4950-98D1-1D4D2D7B33ED}"/>
              </a:ext>
            </a:extLst>
          </xdr:cNvPr>
          <xdr:cNvSpPr txBox="1"/>
        </xdr:nvSpPr>
        <xdr:spPr>
          <a:xfrm>
            <a:off x="483452" y="1083215"/>
            <a:ext cx="5319629" cy="717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你可以在 Excel 中进行加、减、乘、除运算，无需使用任何内置函数。只需使用部分基本运算符：</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。所有公式均以等号 (=) 开头。</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nvGrpSpPr>
          <xdr:cNvPr id="109" name="组_步骤">
            <a:extLst>
              <a:ext uri="{FF2B5EF4-FFF2-40B4-BE49-F238E27FC236}">
                <a16:creationId xmlns:a16="http://schemas.microsoft.com/office/drawing/2014/main" id="{344307E7-8939-4DC6-90D0-121C6023E34E}"/>
              </a:ext>
            </a:extLst>
          </xdr:cNvPr>
          <xdr:cNvGrpSpPr/>
        </xdr:nvGrpSpPr>
        <xdr:grpSpPr>
          <a:xfrm>
            <a:off x="575230" y="1882775"/>
            <a:ext cx="5254320" cy="598691"/>
            <a:chOff x="609600" y="7810500"/>
            <a:chExt cx="5186234" cy="596207"/>
          </a:xfrm>
        </xdr:grpSpPr>
        <xdr:sp macro="" textlink="">
          <xdr:nvSpPr>
            <xdr:cNvPr id="119" name="文本_步骤" descr="若要相加，选择单元格 F3，键入 =C3+C4，然后按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相加</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F3，键入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20" name="形状_步骤"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110" name="组_步骤">
            <a:extLst>
              <a:ext uri="{FF2B5EF4-FFF2-40B4-BE49-F238E27FC236}">
                <a16:creationId xmlns:a16="http://schemas.microsoft.com/office/drawing/2014/main" id="{8FFCD9EA-E2D0-4CB7-A158-043B5D0A28C7}"/>
              </a:ext>
            </a:extLst>
          </xdr:cNvPr>
          <xdr:cNvGrpSpPr/>
        </xdr:nvGrpSpPr>
        <xdr:grpSpPr>
          <a:xfrm>
            <a:off x="575230" y="2427962"/>
            <a:ext cx="5254320" cy="598691"/>
            <a:chOff x="609600" y="7810500"/>
            <a:chExt cx="5186234" cy="596207"/>
          </a:xfrm>
        </xdr:grpSpPr>
        <xdr:sp macro="" textlink="">
          <xdr:nvSpPr>
            <xdr:cNvPr id="117" name="文本_步骤" descr="若要相减，选择单元格 F4，键入 =C3-C4，然后按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F4，键入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kern="1200" baseline="0">
                  <a:solidFill>
                    <a:schemeClr val="tx1">
                      <a:lumMod val="75000"/>
                      <a:lumOff val="25000"/>
                    </a:schemeClr>
                  </a:solidFill>
                  <a:effectLst/>
                  <a:latin typeface="Microsoft YaHei UI" panose="020B0503020204020204" pitchFamily="34" charset="-122"/>
                  <a:ea typeface="Microsoft YaHei UI" panose="020B0503020204020204" pitchFamily="34" charset="-122"/>
                  <a:cs typeface="+mn-cs"/>
                </a:rPr>
                <a:t>，然后按 </a:t>
              </a:r>
              <a:r>
                <a:rPr lang="zh-cn" sz="1100" b="1" i="0" kern="1200" baseline="0">
                  <a:solidFill>
                    <a:schemeClr val="tx1">
                      <a:lumMod val="75000"/>
                      <a:lumOff val="25000"/>
                    </a:schemeClr>
                  </a:solidFill>
                  <a:effectLst/>
                  <a:latin typeface="Microsoft YaHei UI" panose="020B0503020204020204" pitchFamily="34" charset="-122"/>
                  <a:ea typeface="Microsoft YaHei UI" panose="020B0503020204020204" pitchFamily="34" charset="-122"/>
                  <a:cs typeface="+mn-cs"/>
                </a:rPr>
                <a:t>Enter</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8" name="形状_步骤"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111" name="组_步骤">
            <a:extLst>
              <a:ext uri="{FF2B5EF4-FFF2-40B4-BE49-F238E27FC236}">
                <a16:creationId xmlns:a16="http://schemas.microsoft.com/office/drawing/2014/main" id="{F7FEC8A2-A21F-4408-8113-8AAE6773DEF1}"/>
              </a:ext>
            </a:extLst>
          </xdr:cNvPr>
          <xdr:cNvGrpSpPr/>
        </xdr:nvGrpSpPr>
        <xdr:grpSpPr>
          <a:xfrm>
            <a:off x="565642" y="2992279"/>
            <a:ext cx="5254320" cy="598691"/>
            <a:chOff x="609600" y="7810500"/>
            <a:chExt cx="5186234" cy="596207"/>
          </a:xfrm>
        </xdr:grpSpPr>
        <xdr:sp macro="" textlink="">
          <xdr:nvSpPr>
            <xdr:cNvPr id="115" name="文本_步骤" descr="若要相乘，选择单元格 F5，键入 =C3*C4，然后按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相乘</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F5，键入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6" name="形状_步骤"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nvGrpSpPr>
          <xdr:cNvPr id="112" name="组_步骤">
            <a:extLst>
              <a:ext uri="{FF2B5EF4-FFF2-40B4-BE49-F238E27FC236}">
                <a16:creationId xmlns:a16="http://schemas.microsoft.com/office/drawing/2014/main" id="{408F37C5-7518-41B6-95C9-BDDF6E7642EF}"/>
              </a:ext>
            </a:extLst>
          </xdr:cNvPr>
          <xdr:cNvGrpSpPr/>
        </xdr:nvGrpSpPr>
        <xdr:grpSpPr>
          <a:xfrm>
            <a:off x="575230" y="3556595"/>
            <a:ext cx="5254320" cy="598691"/>
            <a:chOff x="609600" y="7810500"/>
            <a:chExt cx="5186234" cy="596207"/>
          </a:xfrm>
        </xdr:grpSpPr>
        <xdr:sp macro="" textlink="">
          <xdr:nvSpPr>
            <xdr:cNvPr id="113" name="文本_步骤" descr="若要相除，选择单元格 F6，键入 =C3/C4，然后按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若要</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相除</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F6，键入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=C3/C4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4" name="形状_步骤"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4</a:t>
              </a:r>
            </a:p>
          </xdr:txBody>
        </xdr:sp>
      </xdr:grpSp>
    </xdr:grpSp>
    <xdr:clientData/>
  </xdr:twoCellAnchor>
  <xdr:twoCellAnchor editAs="absolute">
    <xdr:from>
      <xdr:col>0</xdr:col>
      <xdr:colOff>354781</xdr:colOff>
      <xdr:row>21</xdr:row>
      <xdr:rowOff>38100</xdr:rowOff>
    </xdr:from>
    <xdr:to>
      <xdr:col>1</xdr:col>
      <xdr:colOff>4992694</xdr:colOff>
      <xdr:row>48</xdr:row>
      <xdr:rowOff>47417</xdr:rowOff>
    </xdr:to>
    <xdr:sp macro="" textlink="">
      <xdr:nvSpPr>
        <xdr:cNvPr id="128" name="矩形 127" descr="背景">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clientData/>
  </xdr:twoCellAnchor>
  <xdr:twoCellAnchor editAs="absolute">
    <xdr:from>
      <xdr:col>0</xdr:col>
      <xdr:colOff>554806</xdr:colOff>
      <xdr:row>23</xdr:row>
      <xdr:rowOff>158046</xdr:rowOff>
    </xdr:from>
    <xdr:to>
      <xdr:col>1</xdr:col>
      <xdr:colOff>4710476</xdr:colOff>
      <xdr:row>23</xdr:row>
      <xdr:rowOff>158046</xdr:rowOff>
    </xdr:to>
    <xdr:cxnSp macro="">
      <xdr:nvCxnSpPr>
        <xdr:cNvPr id="129" name="直接连接符 128" descr="装饰性线条">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45</xdr:row>
      <xdr:rowOff>25039</xdr:rowOff>
    </xdr:from>
    <xdr:to>
      <xdr:col>1</xdr:col>
      <xdr:colOff>4710476</xdr:colOff>
      <xdr:row>45</xdr:row>
      <xdr:rowOff>25039</xdr:rowOff>
    </xdr:to>
    <xdr:cxnSp macro="">
      <xdr:nvCxnSpPr>
        <xdr:cNvPr id="130" name="直接连接符 129" descr="装饰性线条">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21</xdr:row>
      <xdr:rowOff>97992</xdr:rowOff>
    </xdr:from>
    <xdr:to>
      <xdr:col>1</xdr:col>
      <xdr:colOff>4713649</xdr:colOff>
      <xdr:row>23</xdr:row>
      <xdr:rowOff>141852</xdr:rowOff>
    </xdr:to>
    <xdr:sp macro="" textlink="">
      <xdr:nvSpPr>
        <xdr:cNvPr id="131" name="步骤" descr="有关公式、单元格和区域的详细信息&#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有关公式、单元格和区域的详细信息</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469081</xdr:colOff>
      <xdr:row>24</xdr:row>
      <xdr:rowOff>37239</xdr:rowOff>
    </xdr:from>
    <xdr:to>
      <xdr:col>1</xdr:col>
      <xdr:colOff>4667749</xdr:colOff>
      <xdr:row>25</xdr:row>
      <xdr:rowOff>179550</xdr:rowOff>
    </xdr:to>
    <xdr:sp macro="" textlink="">
      <xdr:nvSpPr>
        <xdr:cNvPr id="132" name="文本_步骤" descr="Excel 由组成行和列的单个单元格构成。行采用数字编号，列采用字母标明。共有 1,048,576 行和 16,384 列，可将公式和函数放入其中任何位置。">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Excel 由组成行和列的单个单元格构成。行采用数字编号，列采用字母标明。共有一百多万行和 16,000 多列，可将公式放入其中任何位置。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26</xdr:row>
      <xdr:rowOff>99603</xdr:rowOff>
    </xdr:from>
    <xdr:to>
      <xdr:col>1</xdr:col>
      <xdr:colOff>4667749</xdr:colOff>
      <xdr:row>31</xdr:row>
      <xdr:rowOff>167995</xdr:rowOff>
    </xdr:to>
    <xdr:sp macro="" textlink="">
      <xdr:nvSpPr>
        <xdr:cNvPr id="133" name="文本_步骤" descr="公式可包含单元格引用、单元格引用范围、运算符和常数。以下均为公式的示例：&#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公式可包含单元格引用、单元格引用范围、运算符和常数。以下均为公式的示例：</a:t>
          </a:r>
        </a:p>
        <a:p>
          <a:pPr marL="457200" marR="0" lvl="1"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457200" marR="0" lvl="1"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=A1+B1</a:t>
          </a:r>
        </a:p>
        <a:p>
          <a:pPr marL="457200" marR="0" lvl="1"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=10</a:t>
          </a:r>
          <a:r>
            <a:rPr lang="en-US" alt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20</a:t>
          </a:r>
        </a:p>
        <a:p>
          <a:pPr marL="457200" marR="0" lvl="1"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=SUM(A1:A10)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31</xdr:row>
      <xdr:rowOff>119215</xdr:rowOff>
    </xdr:from>
    <xdr:to>
      <xdr:col>1</xdr:col>
      <xdr:colOff>4802956</xdr:colOff>
      <xdr:row>36</xdr:row>
      <xdr:rowOff>85725</xdr:rowOff>
    </xdr:to>
    <xdr:sp macro="" textlink="">
      <xdr:nvSpPr>
        <xdr:cNvPr id="134" name="文本_步骤" descr="你会注意到，上面的第三个示例中使用了 SUM 函数。函数是预先构建的命令，可采用一个值或多个值，以特定方式进行计算并返回结果。例如，SUM 函数采用单元格引用或指定区域，并对它们求和。在此示例中，它使用单元格 A1 到 A10，并对它们求和。Excel 拥有 400 多个函数，你可以在“公式”选项卡上进行浏览。&#10;">
          <a:extLst>
            <a:ext uri="{FF2B5EF4-FFF2-40B4-BE49-F238E27FC236}">
              <a16:creationId xmlns:a16="http://schemas.microsoft.com/office/drawing/2014/main" id="{73D9B0E0-3581-491E-A150-07F5BAA0F86D}"/>
            </a:ext>
          </a:extLst>
        </xdr:cNvPr>
        <xdr:cNvSpPr txBox="1"/>
      </xdr:nvSpPr>
      <xdr:spPr>
        <a:xfrm>
          <a:off x="469081" y="7520140"/>
          <a:ext cx="5429250" cy="1014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你会注意到，上面的第三个示例中使用了</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函数。函数是预先构建的命令，可采用一个值或多个值，以特定方式进行计算并返回结果。例如，</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函数采用单元格引用或指定区域，并对它们求和。在此示例中，它使用单元格 A1 到 A10，并对它们求和。Excel 拥有 400 多个函数，你可以在“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”选项卡上进行浏览。</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37</xdr:row>
      <xdr:rowOff>14759</xdr:rowOff>
    </xdr:from>
    <xdr:to>
      <xdr:col>1</xdr:col>
      <xdr:colOff>4774381</xdr:colOff>
      <xdr:row>39</xdr:row>
      <xdr:rowOff>118970</xdr:rowOff>
    </xdr:to>
    <xdr:sp macro="" textlink="">
      <xdr:nvSpPr>
        <xdr:cNvPr id="135" name="文本_步骤" descr="带有函数的公式以等号开头，随后是函数名称，后接用括号括起来的参数（函数用于计算的值）。 &#10;&#10;">
          <a:extLst>
            <a:ext uri="{FF2B5EF4-FFF2-40B4-BE49-F238E27FC236}">
              <a16:creationId xmlns:a16="http://schemas.microsoft.com/office/drawing/2014/main" id="{066FFF9C-96C0-4C5A-AFA6-27C4951F9C44}"/>
            </a:ext>
          </a:extLst>
        </xdr:cNvPr>
        <xdr:cNvSpPr txBox="1"/>
      </xdr:nvSpPr>
      <xdr:spPr>
        <a:xfrm>
          <a:off x="469081" y="86729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带有函数的公式以等号开头，随后是函数名称，后接用括号括起来的参数（函数用于计算的值）。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469081</xdr:colOff>
      <xdr:row>39</xdr:row>
      <xdr:rowOff>179135</xdr:rowOff>
    </xdr:from>
    <xdr:to>
      <xdr:col>1</xdr:col>
      <xdr:colOff>4783906</xdr:colOff>
      <xdr:row>44</xdr:row>
      <xdr:rowOff>176362</xdr:rowOff>
    </xdr:to>
    <xdr:sp macro="" textlink="">
      <xdr:nvSpPr>
        <xdr:cNvPr id="136" name="文本_步骤" descr="按 Enter 即可确认公式。执行该操作后，公式将进行计算，结果将显示在单元格中。若要查看公式本身，可查看功能区下方的编辑栏，或按 F2 进入“编辑”模式，你将在单元格中看到公式。再次按 Enter 完成公式并计算结果。&#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即可确认公式。执行该操作后，公式将进行计算，结果将显示在单元格中。若要查看公式本身，可查看功能区下方的编辑栏，或按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F2</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进入“编辑”模式，你将在单元格中看到公式。再次按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完成公式并计算结果。</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5</xdr:col>
      <xdr:colOff>878655</xdr:colOff>
      <xdr:row>6</xdr:row>
      <xdr:rowOff>57150</xdr:rowOff>
    </xdr:from>
    <xdr:to>
      <xdr:col>7</xdr:col>
      <xdr:colOff>659579</xdr:colOff>
      <xdr:row>12</xdr:row>
      <xdr:rowOff>190499</xdr:rowOff>
    </xdr:to>
    <xdr:grpSp>
      <xdr:nvGrpSpPr>
        <xdr:cNvPr id="139" name="延伸知识" descr="延伸知识&#10;&#10;">
          <a:extLst>
            <a:ext uri="{FF2B5EF4-FFF2-40B4-BE49-F238E27FC236}">
              <a16:creationId xmlns:a16="http://schemas.microsoft.com/office/drawing/2014/main" id="{34B095E6-B82C-4533-81A2-82946450BAFD}"/>
            </a:ext>
          </a:extLst>
        </xdr:cNvPr>
        <xdr:cNvGrpSpPr/>
      </xdr:nvGrpSpPr>
      <xdr:grpSpPr>
        <a:xfrm>
          <a:off x="10594155" y="1933575"/>
          <a:ext cx="2276474" cy="1381124"/>
          <a:chOff x="9048750" y="3743325"/>
          <a:chExt cx="2263181" cy="1381124"/>
        </a:xfrm>
      </xdr:grpSpPr>
      <xdr:sp macro="" textlink="">
        <xdr:nvSpPr>
          <xdr:cNvPr id="140" name="步骤" descr="延伸知识&#10;可以使用脱字符 (^) 对值进行幂运算，例如 =A1^A2。使用 Shift+6 输入该符号。&#10;">
            <a:extLst>
              <a:ext uri="{FF2B5EF4-FFF2-40B4-BE49-F238E27FC236}">
                <a16:creationId xmlns:a16="http://schemas.microsoft.com/office/drawing/2014/main" id="{675C53E6-D7B5-493F-A9ED-94DE7985453E}"/>
              </a:ext>
            </a:extLst>
          </xdr:cNvPr>
          <xdr:cNvSpPr txBox="1"/>
        </xdr:nvSpPr>
        <xdr:spPr>
          <a:xfrm>
            <a:off x="9648643" y="3895724"/>
            <a:ext cx="1663288"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rPr>
              <a:t>延伸知识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可以使用脱字符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对值进行幂运算，例如 =C3^C4。使用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Shift+6</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输入该符号。</a:t>
            </a:r>
          </a:p>
        </xdr:txBody>
      </xdr:sp>
      <xdr:pic>
        <xdr:nvPicPr>
          <xdr:cNvPr id="141" name="延伸知识功能区" descr="装饰功能区">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142" name="延伸知识箭头" descr="箭头">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absolute">
    <xdr:from>
      <xdr:col>1</xdr:col>
      <xdr:colOff>5526855</xdr:colOff>
      <xdr:row>3</xdr:row>
      <xdr:rowOff>215169</xdr:rowOff>
    </xdr:from>
    <xdr:to>
      <xdr:col>4</xdr:col>
      <xdr:colOff>730287</xdr:colOff>
      <xdr:row>13</xdr:row>
      <xdr:rowOff>149638</xdr:rowOff>
    </xdr:to>
    <xdr:grpSp>
      <xdr:nvGrpSpPr>
        <xdr:cNvPr id="163" name="组 162">
          <a:extLst>
            <a:ext uri="{FF2B5EF4-FFF2-40B4-BE49-F238E27FC236}">
              <a16:creationId xmlns:a16="http://schemas.microsoft.com/office/drawing/2014/main" id="{C2C01485-52DA-46D7-91BA-2CB22C9C592D}"/>
            </a:ext>
          </a:extLst>
        </xdr:cNvPr>
        <xdr:cNvGrpSpPr/>
      </xdr:nvGrpSpPr>
      <xdr:grpSpPr>
        <a:xfrm>
          <a:off x="6622230" y="1424844"/>
          <a:ext cx="2270982" cy="2058544"/>
          <a:chOff x="6219825" y="1309306"/>
          <a:chExt cx="2270982" cy="2048914"/>
        </a:xfrm>
      </xdr:grpSpPr>
      <xdr:grpSp>
        <xdr:nvGrpSpPr>
          <xdr:cNvPr id="164" name="括号线">
            <a:extLst>
              <a:ext uri="{FF2B5EF4-FFF2-40B4-BE49-F238E27FC236}">
                <a16:creationId xmlns:a16="http://schemas.microsoft.com/office/drawing/2014/main" id="{C6C732D8-8C93-4CFB-BAD8-7EB1D0E191AF}"/>
              </a:ext>
            </a:extLst>
          </xdr:cNvPr>
          <xdr:cNvGrpSpPr/>
        </xdr:nvGrpSpPr>
        <xdr:grpSpPr>
          <a:xfrm rot="5886532">
            <a:off x="6672074" y="1029513"/>
            <a:ext cx="563095" cy="1122682"/>
            <a:chOff x="9852884" y="1014905"/>
            <a:chExt cx="273326" cy="955022"/>
          </a:xfrm>
        </xdr:grpSpPr>
        <xdr:sp macro="" textlink="">
          <xdr:nvSpPr>
            <xdr:cNvPr id="167" name="另一条括号线" descr="括号线">
              <a:extLst>
                <a:ext uri="{FF2B5EF4-FFF2-40B4-BE49-F238E27FC236}">
                  <a16:creationId xmlns:a16="http://schemas.microsoft.com/office/drawing/2014/main" id="{CE60D9BE-1267-484B-8547-1136C10EC14C}"/>
                </a:ext>
              </a:extLst>
            </xdr:cNvPr>
            <xdr:cNvSpPr/>
          </xdr:nvSpPr>
          <xdr:spPr>
            <a:xfrm>
              <a:off x="9852884" y="1014905"/>
              <a:ext cx="273326" cy="436656"/>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68" name="括号线" descr="括号线&#10;">
              <a:extLst>
                <a:ext uri="{FF2B5EF4-FFF2-40B4-BE49-F238E27FC236}">
                  <a16:creationId xmlns:a16="http://schemas.microsoft.com/office/drawing/2014/main" id="{5B02AF09-F448-47F0-A846-E12FFA754450}"/>
                </a:ext>
              </a:extLst>
            </xdr:cNvPr>
            <xdr:cNvSpPr/>
          </xdr:nvSpPr>
          <xdr:spPr>
            <a:xfrm>
              <a:off x="9964138" y="1427329"/>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165" name="星星" descr="星星">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219825" y="1993317"/>
            <a:ext cx="388117" cy="337815"/>
          </a:xfrm>
          <a:prstGeom prst="rect">
            <a:avLst/>
          </a:prstGeom>
        </xdr:spPr>
      </xdr:pic>
      <xdr:sp macro="" textlink="">
        <xdr:nvSpPr>
          <xdr:cNvPr id="166" name="说明" descr="看看这个&#10;更改此处的数字，并观看公式结果自动更改。&#10;">
            <a:extLst>
              <a:ext uri="{FF2B5EF4-FFF2-40B4-BE49-F238E27FC236}">
                <a16:creationId xmlns:a16="http://schemas.microsoft.com/office/drawing/2014/main" id="{50555AA4-008E-4DD4-89F8-AF46A3D1D5A7}"/>
              </a:ext>
            </a:extLst>
          </xdr:cNvPr>
          <xdr:cNvSpPr txBox="1"/>
        </xdr:nvSpPr>
        <xdr:spPr>
          <a:xfrm>
            <a:off x="6521695" y="1948519"/>
            <a:ext cx="1969112"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rtl="0"/>
            <a:r>
              <a:rPr lang="zh-cn" sz="1200" kern="1200">
                <a:solidFill>
                  <a:schemeClr val="dk1"/>
                </a:solidFill>
                <a:effectLst/>
                <a:latin typeface="Microsoft YaHei UI" panose="020B0503020204020204" pitchFamily="34" charset="-122"/>
                <a:ea typeface="Microsoft YaHei UI" panose="020B0503020204020204" pitchFamily="34" charset="-122"/>
                <a:cs typeface="+mn-cs"/>
              </a:rPr>
              <a:t>更改</a:t>
            </a:r>
            <a:r>
              <a:rPr lang="zh-cn" sz="1200" kern="1200" baseline="0">
                <a:solidFill>
                  <a:schemeClr val="dk1"/>
                </a:solidFill>
                <a:effectLst/>
                <a:latin typeface="Microsoft YaHei UI" panose="020B0503020204020204" pitchFamily="34" charset="-122"/>
                <a:ea typeface="Microsoft YaHei UI" panose="020B0503020204020204" pitchFamily="34" charset="-122"/>
                <a:cs typeface="+mn-cs"/>
              </a:rPr>
              <a:t>此处的数字，并观看公式结果自动更改。</a:t>
            </a:r>
            <a:endParaRPr lang="en-US" sz="900">
              <a:effectLst/>
              <a:latin typeface="Microsoft YaHei UI" panose="020B0503020204020204" pitchFamily="34" charset="-122"/>
              <a:ea typeface="Microsoft YaHei UI" panose="020B0503020204020204" pitchFamily="34" charset="-122"/>
            </a:endParaRPr>
          </a:p>
        </xdr:txBody>
      </xdr:sp>
    </xdr:grpSp>
    <xdr:clientData/>
  </xdr:twoCellAnchor>
  <xdr:twoCellAnchor editAs="absolute">
    <xdr:from>
      <xdr:col>1</xdr:col>
      <xdr:colOff>5199985</xdr:colOff>
      <xdr:row>24</xdr:row>
      <xdr:rowOff>148824</xdr:rowOff>
    </xdr:from>
    <xdr:to>
      <xdr:col>9</xdr:col>
      <xdr:colOff>345255</xdr:colOff>
      <xdr:row>51</xdr:row>
      <xdr:rowOff>152400</xdr:rowOff>
    </xdr:to>
    <xdr:grpSp>
      <xdr:nvGrpSpPr>
        <xdr:cNvPr id="169" name="组 168">
          <a:extLst>
            <a:ext uri="{FF2B5EF4-FFF2-40B4-BE49-F238E27FC236}">
              <a16:creationId xmlns:a16="http://schemas.microsoft.com/office/drawing/2014/main" id="{50CFB57E-402D-428F-8A7B-D2B6BD7D7634}"/>
            </a:ext>
          </a:extLst>
        </xdr:cNvPr>
        <xdr:cNvGrpSpPr/>
      </xdr:nvGrpSpPr>
      <xdr:grpSpPr>
        <a:xfrm>
          <a:off x="6295360" y="5768574"/>
          <a:ext cx="7842095" cy="5975751"/>
          <a:chOff x="8257510" y="6178149"/>
          <a:chExt cx="7842095" cy="5975751"/>
        </a:xfrm>
      </xdr:grpSpPr>
      <xdr:grpSp>
        <xdr:nvGrpSpPr>
          <xdr:cNvPr id="170" name="扩展知识" descr="扩展知识&#10;&#10;">
            <a:extLst>
              <a:ext uri="{FF2B5EF4-FFF2-40B4-BE49-F238E27FC236}">
                <a16:creationId xmlns:a16="http://schemas.microsoft.com/office/drawing/2014/main" id="{C43C872B-4996-44B6-9821-46907E2D5805}"/>
              </a:ext>
            </a:extLst>
          </xdr:cNvPr>
          <xdr:cNvGrpSpPr/>
        </xdr:nvGrpSpPr>
        <xdr:grpSpPr>
          <a:xfrm>
            <a:off x="12486606" y="6178149"/>
            <a:ext cx="3612999" cy="1927626"/>
            <a:chOff x="7053810" y="15226304"/>
            <a:chExt cx="3722724" cy="1662195"/>
          </a:xfrm>
        </xdr:grpSpPr>
        <xdr:sp macro="" textlink="">
          <xdr:nvSpPr>
            <xdr:cNvPr id="212" name="步骤" descr="扩展知识&#10;常数是在单元格或公式中输入的值。虽然 =10+20 计算结果可能与 =A1+B1 相同，但常数不是一个好方法。为什么呢？因为在不选择单元格并进行查找的情况下，无法轻松查看常数。稍后更改可能有难度。将常数放入单元格简单得多，你可轻松在其中进行调整，并在公式中进行引用。&#10;&#10;例如：选择下方值为 12 的黄色单元格。你将看到我们对一个区域的单元格使用 SUM 函数。我们未直接在公式中键入“4”或“8”。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常数是在单元格或公式中输入的值。虽然 =10+20 计算结果可能与 =A1+B1 相同，但常数不是一个好方法。为什么呢？因为在不选择单元格并进行查找的情况下，无法轻松查看常数。稍后更改可能有难度。将常数放入单元格简单得多，你可轻松在其中进行调整，并在公式中进行引用。</a:t>
              </a:r>
            </a:p>
            <a:p>
              <a:pPr rtl="0" eaLnBrk="1" fontAlgn="auto" latinLnBrk="0" hangingPunct="1"/>
              <a:endParaRPr lang="en-US" sz="1100" b="0" i="0" kern="1200" baseline="0">
                <a:solidFill>
                  <a:schemeClr val="dk1"/>
                </a:solidFill>
                <a:effectLst/>
                <a:latin typeface="Microsoft YaHei UI" panose="020B0503020204020204" pitchFamily="34" charset="-122"/>
                <a:ea typeface="Microsoft YaHei UI" panose="020B0503020204020204" pitchFamily="34" charset="-122"/>
                <a:cs typeface="+mn-cs"/>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例如：选择下方值为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12</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的黄色单元格。你将看到我们对一个区域的单元格使用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SUM</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函数。我们未直接在公式中键入“4”或“8”。 </a:t>
              </a:r>
            </a:p>
          </xdr:txBody>
        </xdr:sp>
        <xdr:pic>
          <xdr:nvPicPr>
            <xdr:cNvPr id="213" name="图形 147" descr="眼镜">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053810" y="15226304"/>
              <a:ext cx="323347" cy="349115"/>
            </a:xfrm>
            <a:prstGeom prst="rect">
              <a:avLst/>
            </a:prstGeom>
          </xdr:spPr>
        </xdr:pic>
      </xdr:grpSp>
      <xdr:grpSp>
        <xdr:nvGrpSpPr>
          <xdr:cNvPr id="171" name="组 170">
            <a:extLst>
              <a:ext uri="{FF2B5EF4-FFF2-40B4-BE49-F238E27FC236}">
                <a16:creationId xmlns:a16="http://schemas.microsoft.com/office/drawing/2014/main" id="{7440BE31-1C3C-4F77-9B4A-DA987875D6C4}"/>
              </a:ext>
            </a:extLst>
          </xdr:cNvPr>
          <xdr:cNvGrpSpPr/>
        </xdr:nvGrpSpPr>
        <xdr:grpSpPr>
          <a:xfrm>
            <a:off x="8319789" y="6402998"/>
            <a:ext cx="4083384" cy="1294710"/>
            <a:chOff x="8319789" y="6402998"/>
            <a:chExt cx="4083384" cy="1294710"/>
          </a:xfrm>
        </xdr:grpSpPr>
        <xdr:sp macro="" textlink="">
          <xdr:nvSpPr>
            <xdr:cNvPr id="198" name="文本_公式" descr="=A1+B1 &#10;">
              <a:extLst>
                <a:ext uri="{FF2B5EF4-FFF2-40B4-BE49-F238E27FC236}">
                  <a16:creationId xmlns:a16="http://schemas.microsoft.com/office/drawing/2014/main" id="{09925615-92E5-4FED-ABD0-95B91AFE7A89}"/>
                </a:ext>
              </a:extLst>
            </xdr:cNvPr>
            <xdr:cNvSpPr txBox="1"/>
          </xdr:nvSpPr>
          <xdr:spPr>
            <a:xfrm>
              <a:off x="8319789" y="6663836"/>
              <a:ext cx="2025984"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=A</a:t>
              </a:r>
              <a:r>
                <a:rPr lang="en-US" alt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1</a:t>
              </a:r>
              <a:r>
                <a:rPr lang="en-US" altLang="zh-CN" sz="3600">
                  <a:solidFill>
                    <a:schemeClr val="dk1"/>
                  </a:solidFill>
                  <a:effectLst/>
                  <a:latin typeface="Courier New" panose="02070309020205020404" pitchFamily="49" charset="0"/>
                  <a:ea typeface="+mn-ea"/>
                  <a:cs typeface="Courier New" panose="02070309020205020404" pitchFamily="49" charset="0"/>
                </a:rPr>
                <a:t>+</a:t>
              </a: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B1 </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99" name="公式下括号">
              <a:extLst>
                <a:ext uri="{FF2B5EF4-FFF2-40B4-BE49-F238E27FC236}">
                  <a16:creationId xmlns:a16="http://schemas.microsoft.com/office/drawing/2014/main" id="{06B625F0-B6FF-4FB6-82EE-37D7B29DEADC}"/>
                </a:ext>
              </a:extLst>
            </xdr:cNvPr>
            <xdr:cNvSpPr/>
          </xdr:nvSpPr>
          <xdr:spPr>
            <a:xfrm rot="5400000">
              <a:off x="9207945" y="6645021"/>
              <a:ext cx="121918" cy="1961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0" name="文本_公式下部标注" descr="运算符&#10;">
              <a:extLst>
                <a:ext uri="{FF2B5EF4-FFF2-40B4-BE49-F238E27FC236}">
                  <a16:creationId xmlns:a16="http://schemas.microsoft.com/office/drawing/2014/main" id="{FEB264EE-E7A0-4BFB-BBE2-0F36D6F84A74}"/>
                </a:ext>
              </a:extLst>
            </xdr:cNvPr>
            <xdr:cNvSpPr txBox="1">
              <a:spLocks noChangeArrowheads="1"/>
            </xdr:cNvSpPr>
          </xdr:nvSpPr>
          <xdr:spPr bwMode="auto">
            <a:xfrm>
              <a:off x="8921188" y="6402998"/>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运算符</a:t>
              </a:r>
            </a:p>
          </xdr:txBody>
        </xdr:sp>
        <xdr:sp macro="" textlink="">
          <xdr:nvSpPr>
            <xdr:cNvPr id="201" name="公式下括号">
              <a:extLst>
                <a:ext uri="{FF2B5EF4-FFF2-40B4-BE49-F238E27FC236}">
                  <a16:creationId xmlns:a16="http://schemas.microsoft.com/office/drawing/2014/main" id="{3CB31A99-96D7-4A5F-A2D8-6091936DBB59}"/>
                </a:ext>
              </a:extLst>
            </xdr:cNvPr>
            <xdr:cNvSpPr/>
          </xdr:nvSpPr>
          <xdr:spPr>
            <a:xfrm rot="16200000">
              <a:off x="8763056" y="6974379"/>
              <a:ext cx="121918" cy="48264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2" name="文本_公式下部标注" descr="单元格引用&#10;&#10;">
              <a:extLst>
                <a:ext uri="{FF2B5EF4-FFF2-40B4-BE49-F238E27FC236}">
                  <a16:creationId xmlns:a16="http://schemas.microsoft.com/office/drawing/2014/main" id="{E6F187D6-FF2E-4EFC-AFAA-20952A07D390}"/>
                </a:ext>
              </a:extLst>
            </xdr:cNvPr>
            <xdr:cNvSpPr txBox="1">
              <a:spLocks noChangeArrowheads="1"/>
            </xdr:cNvSpPr>
          </xdr:nvSpPr>
          <xdr:spPr bwMode="auto">
            <a:xfrm>
              <a:off x="8324427" y="7293605"/>
              <a:ext cx="905298"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单元格引用</a:t>
              </a:r>
            </a:p>
          </xdr:txBody>
        </xdr:sp>
        <xdr:sp macro="" textlink="">
          <xdr:nvSpPr>
            <xdr:cNvPr id="203" name="公式下括号">
              <a:extLst>
                <a:ext uri="{FF2B5EF4-FFF2-40B4-BE49-F238E27FC236}">
                  <a16:creationId xmlns:a16="http://schemas.microsoft.com/office/drawing/2014/main" id="{872F7C58-72FF-46FC-8EC4-AEF5C7512D62}"/>
                </a:ext>
              </a:extLst>
            </xdr:cNvPr>
            <xdr:cNvSpPr/>
          </xdr:nvSpPr>
          <xdr:spPr>
            <a:xfrm rot="16200000">
              <a:off x="9609590" y="6973189"/>
              <a:ext cx="121918" cy="48502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4" name="文本_公式下部标注" descr="单元格引用&#10;&#10;">
              <a:extLst>
                <a:ext uri="{FF2B5EF4-FFF2-40B4-BE49-F238E27FC236}">
                  <a16:creationId xmlns:a16="http://schemas.microsoft.com/office/drawing/2014/main" id="{C8D9CEE7-9568-485B-8FE0-FB660EF1AC52}"/>
                </a:ext>
              </a:extLst>
            </xdr:cNvPr>
            <xdr:cNvSpPr txBox="1">
              <a:spLocks noChangeArrowheads="1"/>
            </xdr:cNvSpPr>
          </xdr:nvSpPr>
          <xdr:spPr bwMode="auto">
            <a:xfrm>
              <a:off x="9274546" y="7293605"/>
              <a:ext cx="983879"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单元格引用</a:t>
              </a:r>
            </a:p>
          </xdr:txBody>
        </xdr:sp>
        <xdr:sp macro="" textlink="">
          <xdr:nvSpPr>
            <xdr:cNvPr id="205" name="文本_公式" descr="=10*20 &#10;">
              <a:extLst>
                <a:ext uri="{FF2B5EF4-FFF2-40B4-BE49-F238E27FC236}">
                  <a16:creationId xmlns:a16="http://schemas.microsoft.com/office/drawing/2014/main" id="{B5C03097-B1E4-4C44-A3A7-E2260FC430EB}"/>
                </a:ext>
              </a:extLst>
            </xdr:cNvPr>
            <xdr:cNvSpPr txBox="1"/>
          </xdr:nvSpPr>
          <xdr:spPr>
            <a:xfrm>
              <a:off x="10369130" y="6663836"/>
              <a:ext cx="2034043"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=10</a:t>
              </a:r>
              <a:r>
                <a:rPr lang="en-US" alt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a:t>
              </a: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20 </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06" name="公式下括号">
              <a:extLst>
                <a:ext uri="{FF2B5EF4-FFF2-40B4-BE49-F238E27FC236}">
                  <a16:creationId xmlns:a16="http://schemas.microsoft.com/office/drawing/2014/main" id="{81CD8C84-59B0-42BA-84FD-161333AB7096}"/>
                </a:ext>
              </a:extLst>
            </xdr:cNvPr>
            <xdr:cNvSpPr/>
          </xdr:nvSpPr>
          <xdr:spPr>
            <a:xfrm rot="5400000">
              <a:off x="11262049" y="6643189"/>
              <a:ext cx="121918" cy="19985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7" name="文本_公式下部标注" descr="运算符&#10;">
              <a:extLst>
                <a:ext uri="{FF2B5EF4-FFF2-40B4-BE49-F238E27FC236}">
                  <a16:creationId xmlns:a16="http://schemas.microsoft.com/office/drawing/2014/main" id="{1B4C2F37-2973-4A52-8665-E35B15BB3D6B}"/>
                </a:ext>
              </a:extLst>
            </xdr:cNvPr>
            <xdr:cNvSpPr txBox="1">
              <a:spLocks noChangeArrowheads="1"/>
            </xdr:cNvSpPr>
          </xdr:nvSpPr>
          <xdr:spPr bwMode="auto">
            <a:xfrm>
              <a:off x="10971994" y="6402998"/>
              <a:ext cx="72473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运算符</a:t>
              </a:r>
            </a:p>
          </xdr:txBody>
        </xdr:sp>
        <xdr:sp macro="" textlink="">
          <xdr:nvSpPr>
            <xdr:cNvPr id="208" name="公式下括号">
              <a:extLst>
                <a:ext uri="{FF2B5EF4-FFF2-40B4-BE49-F238E27FC236}">
                  <a16:creationId xmlns:a16="http://schemas.microsoft.com/office/drawing/2014/main" id="{1272A68F-37F0-4A7B-B89A-A0390EAF5C54}"/>
                </a:ext>
              </a:extLst>
            </xdr:cNvPr>
            <xdr:cNvSpPr/>
          </xdr:nvSpPr>
          <xdr:spPr>
            <a:xfrm rot="16200000">
              <a:off x="10843170" y="6973646"/>
              <a:ext cx="121918" cy="48411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09" name="文本_公式下部标注" descr="常数&#10;">
              <a:extLst>
                <a:ext uri="{FF2B5EF4-FFF2-40B4-BE49-F238E27FC236}">
                  <a16:creationId xmlns:a16="http://schemas.microsoft.com/office/drawing/2014/main" id="{C3D3BDE9-0CDA-4720-99C6-226649AE3EAE}"/>
                </a:ext>
              </a:extLst>
            </xdr:cNvPr>
            <xdr:cNvSpPr txBox="1">
              <a:spLocks noChangeArrowheads="1"/>
            </xdr:cNvSpPr>
          </xdr:nvSpPr>
          <xdr:spPr bwMode="auto">
            <a:xfrm>
              <a:off x="10527633" y="7293605"/>
              <a:ext cx="746072"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常数</a:t>
              </a:r>
            </a:p>
          </xdr:txBody>
        </xdr:sp>
        <xdr:sp macro="" textlink="">
          <xdr:nvSpPr>
            <xdr:cNvPr id="210" name="公式下括号">
              <a:extLst>
                <a:ext uri="{FF2B5EF4-FFF2-40B4-BE49-F238E27FC236}">
                  <a16:creationId xmlns:a16="http://schemas.microsoft.com/office/drawing/2014/main" id="{A2388037-0C8B-4449-A76D-B27DF4538FD1}"/>
                </a:ext>
              </a:extLst>
            </xdr:cNvPr>
            <xdr:cNvSpPr/>
          </xdr:nvSpPr>
          <xdr:spPr>
            <a:xfrm rot="16200000">
              <a:off x="11694101" y="6973189"/>
              <a:ext cx="121918" cy="48502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1" name="文本_公式下部标注" descr="常数&#10;">
              <a:extLst>
                <a:ext uri="{FF2B5EF4-FFF2-40B4-BE49-F238E27FC236}">
                  <a16:creationId xmlns:a16="http://schemas.microsoft.com/office/drawing/2014/main" id="{9CAE6A7E-8E69-4ADE-A18A-4213125DEC6D}"/>
                </a:ext>
              </a:extLst>
            </xdr:cNvPr>
            <xdr:cNvSpPr txBox="1">
              <a:spLocks noChangeArrowheads="1"/>
            </xdr:cNvSpPr>
          </xdr:nvSpPr>
          <xdr:spPr bwMode="auto">
            <a:xfrm>
              <a:off x="11378107" y="7293605"/>
              <a:ext cx="746986"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常数</a:t>
              </a:r>
            </a:p>
          </xdr:txBody>
        </xdr:sp>
      </xdr:grpSp>
      <xdr:grpSp>
        <xdr:nvGrpSpPr>
          <xdr:cNvPr id="172" name="组 171">
            <a:extLst>
              <a:ext uri="{FF2B5EF4-FFF2-40B4-BE49-F238E27FC236}">
                <a16:creationId xmlns:a16="http://schemas.microsoft.com/office/drawing/2014/main" id="{27FB8F52-9F55-421A-90F9-FEBBC5A87DF7}"/>
              </a:ext>
            </a:extLst>
          </xdr:cNvPr>
          <xdr:cNvGrpSpPr/>
        </xdr:nvGrpSpPr>
        <xdr:grpSpPr>
          <a:xfrm>
            <a:off x="8257510" y="8126290"/>
            <a:ext cx="3790306" cy="1665410"/>
            <a:chOff x="8257510" y="8126290"/>
            <a:chExt cx="3790306" cy="1665410"/>
          </a:xfrm>
        </xdr:grpSpPr>
        <xdr:sp macro="" textlink="">
          <xdr:nvSpPr>
            <xdr:cNvPr id="191" name="文本_公式"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=SUM(A1:A10)</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92" name="公式下括号">
              <a:extLst>
                <a:ext uri="{FF2B5EF4-FFF2-40B4-BE49-F238E27FC236}">
                  <a16:creationId xmlns:a16="http://schemas.microsoft.com/office/drawing/2014/main" id="{5E996462-DB7E-43E7-A8CC-1B53668A75E9}"/>
                </a:ext>
              </a:extLst>
            </xdr:cNvPr>
            <xdr:cNvSpPr/>
          </xdr:nvSpPr>
          <xdr:spPr>
            <a:xfrm rot="5400000">
              <a:off x="8903299" y="80744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93" name="文本_公式下部标注" descr="函数&#10;">
              <a:extLst>
                <a:ext uri="{FF2B5EF4-FFF2-40B4-BE49-F238E27FC236}">
                  <a16:creationId xmlns:a16="http://schemas.microsoft.com/office/drawing/2014/main" id="{6AD191CA-0328-4A6B-AFF1-5AAC7BCD948A}"/>
                </a:ext>
              </a:extLst>
            </xdr:cNvPr>
            <xdr:cNvSpPr txBox="1">
              <a:spLocks noChangeArrowheads="1"/>
            </xdr:cNvSpPr>
          </xdr:nvSpPr>
          <xdr:spPr bwMode="auto">
            <a:xfrm>
              <a:off x="8617121" y="81262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函数</a:t>
              </a:r>
            </a:p>
          </xdr:txBody>
        </xdr:sp>
        <xdr:sp macro="" textlink="">
          <xdr:nvSpPr>
            <xdr:cNvPr id="194" name="公式下括号">
              <a:extLst>
                <a:ext uri="{FF2B5EF4-FFF2-40B4-BE49-F238E27FC236}">
                  <a16:creationId xmlns:a16="http://schemas.microsoft.com/office/drawing/2014/main" id="{73DF5926-C31E-49B6-8468-20634B5B1EC6}"/>
                </a:ext>
              </a:extLst>
            </xdr:cNvPr>
            <xdr:cNvSpPr/>
          </xdr:nvSpPr>
          <xdr:spPr>
            <a:xfrm rot="16200000">
              <a:off x="10382094" y="820901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95" name="公式下括号">
              <a:extLst>
                <a:ext uri="{FF2B5EF4-FFF2-40B4-BE49-F238E27FC236}">
                  <a16:creationId xmlns:a16="http://schemas.microsoft.com/office/drawing/2014/main" id="{92FCDA5F-895F-4078-BCF6-B3112EDCA2A2}"/>
                </a:ext>
              </a:extLst>
            </xdr:cNvPr>
            <xdr:cNvSpPr/>
          </xdr:nvSpPr>
          <xdr:spPr>
            <a:xfrm rot="5400000">
              <a:off x="10382094" y="76565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96" name="文本_公式下部标注" descr="参数&#10;">
              <a:extLst>
                <a:ext uri="{FF2B5EF4-FFF2-40B4-BE49-F238E27FC236}">
                  <a16:creationId xmlns:a16="http://schemas.microsoft.com/office/drawing/2014/main" id="{6DD0728E-6D1B-40C6-A4C4-490130F25B82}"/>
                </a:ext>
              </a:extLst>
            </xdr:cNvPr>
            <xdr:cNvSpPr txBox="1">
              <a:spLocks noChangeArrowheads="1"/>
            </xdr:cNvSpPr>
          </xdr:nvSpPr>
          <xdr:spPr bwMode="auto">
            <a:xfrm>
              <a:off x="9902866" y="81262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参数</a:t>
              </a:r>
            </a:p>
          </xdr:txBody>
        </xdr:sp>
        <xdr:sp macro="" textlink="">
          <xdr:nvSpPr>
            <xdr:cNvPr id="197" name="文本框 2" descr="单元格区域包含起始单元格、冒号和结束单元格。为公式选择单元格区域时，Excel 将自动添加冒号。&#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245669"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单元格区域包含起始单元格、冒号和</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结束单元格。为公式选择单元格区域时，Excel 将自动添加冒号。</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grpSp>
      <xdr:grpSp>
        <xdr:nvGrpSpPr>
          <xdr:cNvPr id="173" name="组 172">
            <a:extLst>
              <a:ext uri="{FF2B5EF4-FFF2-40B4-BE49-F238E27FC236}">
                <a16:creationId xmlns:a16="http://schemas.microsoft.com/office/drawing/2014/main" id="{00BBB77A-8EDC-44E9-8BC6-1F471670BF40}"/>
              </a:ext>
            </a:extLst>
          </xdr:cNvPr>
          <xdr:cNvGrpSpPr/>
        </xdr:nvGrpSpPr>
        <xdr:grpSpPr>
          <a:xfrm>
            <a:off x="8257510" y="10012240"/>
            <a:ext cx="7001539" cy="2141660"/>
            <a:chOff x="8257510" y="10012240"/>
            <a:chExt cx="7001539" cy="2141660"/>
          </a:xfrm>
        </xdr:grpSpPr>
        <xdr:sp macro="" textlink="">
          <xdr:nvSpPr>
            <xdr:cNvPr id="174" name="文本_公式" descr="=SUM(A1:A10,C1:C10)&#10;">
              <a:extLst>
                <a:ext uri="{FF2B5EF4-FFF2-40B4-BE49-F238E27FC236}">
                  <a16:creationId xmlns:a16="http://schemas.microsoft.com/office/drawing/2014/main" id="{4939E1EA-5EC9-4CD9-BA9B-F78E39B2FE8C}"/>
                </a:ext>
              </a:extLst>
            </xdr:cNvPr>
            <xdr:cNvSpPr txBox="1"/>
          </xdr:nvSpPr>
          <xdr:spPr>
            <a:xfrm>
              <a:off x="8257510" y="10628434"/>
              <a:ext cx="546084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36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=SUM(A1:A10,C1:C10)</a:t>
              </a:r>
              <a:endParaRPr lang="en-US" sz="36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75" name="公式下括号">
              <a:extLst>
                <a:ext uri="{FF2B5EF4-FFF2-40B4-BE49-F238E27FC236}">
                  <a16:creationId xmlns:a16="http://schemas.microsoft.com/office/drawing/2014/main" id="{2C0CD1F5-7F26-459E-A30A-75B89D0DDE18}"/>
                </a:ext>
              </a:extLst>
            </xdr:cNvPr>
            <xdr:cNvSpPr/>
          </xdr:nvSpPr>
          <xdr:spPr>
            <a:xfrm rot="5400000">
              <a:off x="8903299" y="1026524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76" name="文本_公式下部标注" descr="函数&#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1704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函数</a:t>
              </a:r>
            </a:p>
          </xdr:txBody>
        </xdr:sp>
        <xdr:sp macro="" textlink="">
          <xdr:nvSpPr>
            <xdr:cNvPr id="177" name="公式下括号">
              <a:extLst>
                <a:ext uri="{FF2B5EF4-FFF2-40B4-BE49-F238E27FC236}">
                  <a16:creationId xmlns:a16="http://schemas.microsoft.com/office/drawing/2014/main" id="{E87F0EBE-F231-4EF8-9B82-25664E51185C}"/>
                </a:ext>
              </a:extLst>
            </xdr:cNvPr>
            <xdr:cNvSpPr/>
          </xdr:nvSpPr>
          <xdr:spPr>
            <a:xfrm rot="5400000">
              <a:off x="10382094" y="984731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78" name="文本_公式下部标注" descr="参数&#10;">
              <a:extLst>
                <a:ext uri="{FF2B5EF4-FFF2-40B4-BE49-F238E27FC236}">
                  <a16:creationId xmlns:a16="http://schemas.microsoft.com/office/drawing/2014/main" id="{C70B59B4-A903-4D48-B1D5-54CDD75E516A}"/>
                </a:ext>
              </a:extLst>
            </xdr:cNvPr>
            <xdr:cNvSpPr txBox="1">
              <a:spLocks noChangeArrowheads="1"/>
            </xdr:cNvSpPr>
          </xdr:nvSpPr>
          <xdr:spPr bwMode="auto">
            <a:xfrm>
              <a:off x="9902866" y="1031704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参数</a:t>
              </a:r>
            </a:p>
          </xdr:txBody>
        </xdr:sp>
        <xdr:sp macro="" textlink="">
          <xdr:nvSpPr>
            <xdr:cNvPr id="179" name="公式下括号">
              <a:extLst>
                <a:ext uri="{FF2B5EF4-FFF2-40B4-BE49-F238E27FC236}">
                  <a16:creationId xmlns:a16="http://schemas.microsoft.com/office/drawing/2014/main" id="{82278071-0D09-4DA0-8A4B-E79650C6B154}"/>
                </a:ext>
              </a:extLst>
            </xdr:cNvPr>
            <xdr:cNvSpPr/>
          </xdr:nvSpPr>
          <xdr:spPr>
            <a:xfrm rot="5400000">
              <a:off x="12306144" y="984731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80" name="文本_公式下部标注" descr="参数&#10;">
              <a:extLst>
                <a:ext uri="{FF2B5EF4-FFF2-40B4-BE49-F238E27FC236}">
                  <a16:creationId xmlns:a16="http://schemas.microsoft.com/office/drawing/2014/main" id="{681E05A6-833F-4DB8-8D40-D39B82D06561}"/>
                </a:ext>
              </a:extLst>
            </xdr:cNvPr>
            <xdr:cNvSpPr txBox="1">
              <a:spLocks noChangeArrowheads="1"/>
            </xdr:cNvSpPr>
          </xdr:nvSpPr>
          <xdr:spPr bwMode="auto">
            <a:xfrm>
              <a:off x="11826916" y="1031704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参数</a:t>
              </a:r>
            </a:p>
          </xdr:txBody>
        </xdr:sp>
        <xdr:sp macro="" textlink="">
          <xdr:nvSpPr>
            <xdr:cNvPr id="181" name="公式下括号">
              <a:extLst>
                <a:ext uri="{FF2B5EF4-FFF2-40B4-BE49-F238E27FC236}">
                  <a16:creationId xmlns:a16="http://schemas.microsoft.com/office/drawing/2014/main" id="{CBAEE9F7-8844-4CF2-908C-4D4F53F93F05}"/>
                </a:ext>
              </a:extLst>
            </xdr:cNvPr>
            <xdr:cNvSpPr/>
          </xdr:nvSpPr>
          <xdr:spPr>
            <a:xfrm rot="16200000">
              <a:off x="10382094" y="103997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82" name="文本框 2" descr="单元格区域">
              <a:extLst>
                <a:ext uri="{FF2B5EF4-FFF2-40B4-BE49-F238E27FC236}">
                  <a16:creationId xmlns:a16="http://schemas.microsoft.com/office/drawing/2014/main" id="{F2C22149-D656-439A-9A85-5A52AF811D24}"/>
                </a:ext>
              </a:extLst>
            </xdr:cNvPr>
            <xdr:cNvSpPr txBox="1">
              <a:spLocks noChangeArrowheads="1"/>
            </xdr:cNvSpPr>
          </xdr:nvSpPr>
          <xdr:spPr bwMode="auto">
            <a:xfrm>
              <a:off x="986073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单元格区域</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sp macro="" textlink="">
          <xdr:nvSpPr>
            <xdr:cNvPr id="183" name="公式下括号">
              <a:extLst>
                <a:ext uri="{FF2B5EF4-FFF2-40B4-BE49-F238E27FC236}">
                  <a16:creationId xmlns:a16="http://schemas.microsoft.com/office/drawing/2014/main" id="{BDF364CA-3E92-4EF9-B69D-8D2A8D6D02DC}"/>
                </a:ext>
              </a:extLst>
            </xdr:cNvPr>
            <xdr:cNvSpPr/>
          </xdr:nvSpPr>
          <xdr:spPr>
            <a:xfrm rot="16200000">
              <a:off x="12315669" y="103997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84" name="文本框 2" descr="另一单元格区域">
              <a:extLst>
                <a:ext uri="{FF2B5EF4-FFF2-40B4-BE49-F238E27FC236}">
                  <a16:creationId xmlns:a16="http://schemas.microsoft.com/office/drawing/2014/main" id="{C0CFC16F-09CC-4EBF-8B9B-7929710E5AE9}"/>
                </a:ext>
              </a:extLst>
            </xdr:cNvPr>
            <xdr:cNvSpPr txBox="1">
              <a:spLocks noChangeArrowheads="1"/>
            </xdr:cNvSpPr>
          </xdr:nvSpPr>
          <xdr:spPr bwMode="auto">
            <a:xfrm>
              <a:off x="11516309" y="11303630"/>
              <a:ext cx="1773422"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另一单元格区域</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sp macro="" textlink="">
          <xdr:nvSpPr>
            <xdr:cNvPr id="185" name="文本_公式下部标注" descr="对下列区域求和：&#10;">
              <a:extLst>
                <a:ext uri="{FF2B5EF4-FFF2-40B4-BE49-F238E27FC236}">
                  <a16:creationId xmlns:a16="http://schemas.microsoft.com/office/drawing/2014/main" id="{130455C0-2F1E-4116-928D-8EF2832DD8B1}"/>
                </a:ext>
              </a:extLst>
            </xdr:cNvPr>
            <xdr:cNvSpPr txBox="1">
              <a:spLocks noChangeArrowheads="1"/>
            </xdr:cNvSpPr>
          </xdr:nvSpPr>
          <xdr:spPr bwMode="auto">
            <a:xfrm>
              <a:off x="11341142" y="10012240"/>
              <a:ext cx="1622384" cy="257175"/>
            </a:xfrm>
            <a:prstGeom prst="rect">
              <a:avLst/>
            </a:prstGeom>
            <a:no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逗号分隔多个参数</a:t>
              </a:r>
            </a:p>
          </xdr:txBody>
        </xdr:sp>
        <xdr:sp macro="" textlink="">
          <xdr:nvSpPr>
            <xdr:cNvPr id="186" name="延伸知识箭头" descr="箭头">
              <a:extLst>
                <a:ext uri="{FF2B5EF4-FFF2-40B4-BE49-F238E27FC236}">
                  <a16:creationId xmlns:a16="http://schemas.microsoft.com/office/drawing/2014/main" id="{F20E0373-D1E2-4164-9D1E-AA0D75CDAB33}"/>
                </a:ext>
              </a:extLst>
            </xdr:cNvPr>
            <xdr:cNvSpPr/>
          </xdr:nvSpPr>
          <xdr:spPr>
            <a:xfrm rot="16200000">
              <a:off x="11129971"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187" name="文本_公式下部标注" descr="左括号&#10;&#10;">
              <a:extLst>
                <a:ext uri="{FF2B5EF4-FFF2-40B4-BE49-F238E27FC236}">
                  <a16:creationId xmlns:a16="http://schemas.microsoft.com/office/drawing/2014/main" id="{3BD902AA-A598-43E6-A0A7-09904DC6E032}"/>
                </a:ext>
              </a:extLst>
            </xdr:cNvPr>
            <xdr:cNvSpPr txBox="1">
              <a:spLocks noChangeArrowheads="1"/>
            </xdr:cNvSpPr>
          </xdr:nvSpPr>
          <xdr:spPr bwMode="auto">
            <a:xfrm>
              <a:off x="8445541" y="11698165"/>
              <a:ext cx="2729639" cy="257175"/>
            </a:xfrm>
            <a:prstGeom prst="rect">
              <a:avLst/>
            </a:prstGeom>
            <a:no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左括号</a:t>
              </a:r>
            </a:p>
          </xdr:txBody>
        </xdr:sp>
        <xdr:sp macro="" textlink="">
          <xdr:nvSpPr>
            <xdr:cNvPr id="188" name="延伸知识箭头" descr="箭头">
              <a:extLst>
                <a:ext uri="{FF2B5EF4-FFF2-40B4-BE49-F238E27FC236}">
                  <a16:creationId xmlns:a16="http://schemas.microsoft.com/office/drawing/2014/main" id="{50512362-8176-4282-96DD-0E5296EA5938}"/>
                </a:ext>
              </a:extLst>
            </xdr:cNvPr>
            <xdr:cNvSpPr/>
          </xdr:nvSpPr>
          <xdr:spPr>
            <a:xfrm rot="16200000" flipH="1">
              <a:off x="9282121"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sp macro="" textlink="">
          <xdr:nvSpPr>
            <xdr:cNvPr id="189" name="文本_公式下部标注" descr="右括号按 Enter 时，Excel 通常会添加该符号。&#10;&#10;">
              <a:extLst>
                <a:ext uri="{FF2B5EF4-FFF2-40B4-BE49-F238E27FC236}">
                  <a16:creationId xmlns:a16="http://schemas.microsoft.com/office/drawing/2014/main" id="{559086FB-E2A5-4229-BC6F-5221672A30BE}"/>
                </a:ext>
              </a:extLst>
            </xdr:cNvPr>
            <xdr:cNvSpPr txBox="1">
              <a:spLocks noChangeArrowheads="1"/>
            </xdr:cNvSpPr>
          </xdr:nvSpPr>
          <xdr:spPr bwMode="auto">
            <a:xfrm>
              <a:off x="12122190" y="11698165"/>
              <a:ext cx="3136859" cy="455735"/>
            </a:xfrm>
            <a:prstGeom prst="rect">
              <a:avLst/>
            </a:prstGeom>
            <a:no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右括号</a:t>
              </a:r>
              <a:r>
                <a:rPr lang="zh-CN" altLang="en-US" sz="1100">
                  <a:effectLst/>
                  <a:latin typeface="Microsoft YaHei UI" panose="020B0503020204020204" pitchFamily="34" charset="-122"/>
                  <a:ea typeface="Microsoft YaHei UI" panose="020B0503020204020204" pitchFamily="34" charset="-122"/>
                  <a:cs typeface="Times New Roman" panose="02020603050405020304" pitchFamily="18" charset="0"/>
                </a:rPr>
                <a:t>。</a:t>
              </a: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按</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 </a:t>
              </a:r>
              <a:r>
                <a:rPr lang="zh-cn" sz="1100" b="1" baseline="0">
                  <a:effectLst/>
                  <a:latin typeface="Microsoft YaHei UI" panose="020B0503020204020204" pitchFamily="34" charset="-122"/>
                  <a:ea typeface="Microsoft YaHei UI" panose="020B0503020204020204" pitchFamily="34" charset="-122"/>
                  <a:cs typeface="Times New Roman" panose="02020603050405020304" pitchFamily="18" charset="0"/>
                </a:rPr>
                <a:t>Enter</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 时，Excel 通常会添加该符号。</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xdr:txBody>
        </xdr:sp>
        <xdr:sp macro="" textlink="">
          <xdr:nvSpPr>
            <xdr:cNvPr id="190" name="延伸知识箭头" descr="箭头">
              <a:extLst>
                <a:ext uri="{FF2B5EF4-FFF2-40B4-BE49-F238E27FC236}">
                  <a16:creationId xmlns:a16="http://schemas.microsoft.com/office/drawing/2014/main" id="{C318E433-BAE2-4CBB-8FB1-AE0D7270E614}"/>
                </a:ext>
              </a:extLst>
            </xdr:cNvPr>
            <xdr:cNvSpPr/>
          </xdr:nvSpPr>
          <xdr:spPr>
            <a:xfrm rot="3731154">
              <a:off x="1249900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grp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4953000</xdr:colOff>
      <xdr:row>44</xdr:row>
      <xdr:rowOff>180976</xdr:rowOff>
    </xdr:to>
    <xdr:sp macro="" textlink="">
      <xdr:nvSpPr>
        <xdr:cNvPr id="49" name="文本_教程背景" descr="背景">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4692647</xdr:colOff>
      <xdr:row>3</xdr:row>
      <xdr:rowOff>127153</xdr:rowOff>
    </xdr:to>
    <xdr:sp macro="" textlink="">
      <xdr:nvSpPr>
        <xdr:cNvPr id="50" name="文本_教程标题" descr="修复公式错误">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修复公式错误</a:t>
          </a:r>
        </a:p>
      </xdr:txBody>
    </xdr:sp>
    <xdr:clientData/>
  </xdr:twoCellAnchor>
  <xdr:twoCellAnchor editAs="absolute">
    <xdr:from>
      <xdr:col>0</xdr:col>
      <xdr:colOff>565153</xdr:colOff>
      <xdr:row>2</xdr:row>
      <xdr:rowOff>76201</xdr:rowOff>
    </xdr:from>
    <xdr:to>
      <xdr:col>1</xdr:col>
      <xdr:colOff>4689451</xdr:colOff>
      <xdr:row>2</xdr:row>
      <xdr:rowOff>76201</xdr:rowOff>
    </xdr:to>
    <xdr:cxnSp macro="">
      <xdr:nvCxnSpPr>
        <xdr:cNvPr id="51" name="文本_教程线条 1" descr="装饰性线条">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41</xdr:row>
      <xdr:rowOff>135466</xdr:rowOff>
    </xdr:from>
    <xdr:to>
      <xdr:col>1</xdr:col>
      <xdr:colOff>4689451</xdr:colOff>
      <xdr:row>41</xdr:row>
      <xdr:rowOff>135466</xdr:rowOff>
    </xdr:to>
    <xdr:cxnSp macro="">
      <xdr:nvCxnSpPr>
        <xdr:cNvPr id="52" name="文本_教程线条 2" descr="装饰性线条">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4699157</xdr:colOff>
      <xdr:row>6</xdr:row>
      <xdr:rowOff>122470</xdr:rowOff>
    </xdr:to>
    <xdr:sp macro="" textlink="">
      <xdr:nvSpPr>
        <xdr:cNvPr id="53" name="文本_教程简介" descr="有时，你会遇到含有错误的公式，Excel 显示为 #ErrorName!。错误很有用，因为它们可指出某些内容未正确运行，但进行修复并非易事。所幸，有通过多种方式可帮助你查找错误来源，并进行修复。">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有时，你会遇到含有错误的公式，Excel 显示为 #ErrorName。错误很有用，因为它们可指出某些内容未正确运行，但进行修复并非易事。所幸，有通过多种方式可帮助你查找错误来源，并进行修复。</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571500</xdr:colOff>
      <xdr:row>6</xdr:row>
      <xdr:rowOff>152400</xdr:rowOff>
    </xdr:from>
    <xdr:to>
      <xdr:col>1</xdr:col>
      <xdr:colOff>4677176</xdr:colOff>
      <xdr:row>9</xdr:row>
      <xdr:rowOff>110432</xdr:rowOff>
    </xdr:to>
    <xdr:grpSp>
      <xdr:nvGrpSpPr>
        <xdr:cNvPr id="2" name="组 1">
          <a:extLst>
            <a:ext uri="{FF2B5EF4-FFF2-40B4-BE49-F238E27FC236}">
              <a16:creationId xmlns:a16="http://schemas.microsoft.com/office/drawing/2014/main" id="{A8B5C958-0EB2-41E2-B876-52C03CDCE6CA}"/>
            </a:ext>
          </a:extLst>
        </xdr:cNvPr>
        <xdr:cNvGrpSpPr/>
      </xdr:nvGrpSpPr>
      <xdr:grpSpPr>
        <a:xfrm>
          <a:off x="571500" y="1924050"/>
          <a:ext cx="5229626" cy="596207"/>
          <a:chOff x="476250" y="1924050"/>
          <a:chExt cx="5220101" cy="596207"/>
        </a:xfrm>
      </xdr:grpSpPr>
      <xdr:sp macro="" textlink="">
        <xdr:nvSpPr>
          <xdr:cNvPr id="55" name="文本_步骤" descr="错误检查 - 转到“公式”&gt;“错误检查”。这将加载一个对话框，告知你特定错误的一般原因。在单元格 D9 中，引发 #N/A 错误的原因是没有匹配“苹果”的值。你可以修复此错误，方法是使用存在的值，通过 IFERROR 抑制错误，或知道在使用确实存在的值时错误会消失的情况下忽略它。">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错误检查 - 转到“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错误检查</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”。这将加载一个对话框，告知你特定错误的一般原因。在单元格 D9 内，引发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#N/A</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错误的原因是没有匹配“苹</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果”的值。可以修复此错误，方法是使用存在的值，使用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抑制错误，或知道在使用确实存在的值时错误会消失的情况下忽略它。</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56" name="形状_步骤"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editAs="absolute">
    <xdr:from>
      <xdr:col>1</xdr:col>
      <xdr:colOff>488555</xdr:colOff>
      <xdr:row>11</xdr:row>
      <xdr:rowOff>171450</xdr:rowOff>
    </xdr:from>
    <xdr:to>
      <xdr:col>1</xdr:col>
      <xdr:colOff>3683395</xdr:colOff>
      <xdr:row>20</xdr:row>
      <xdr:rowOff>190262</xdr:rowOff>
    </xdr:to>
    <xdr:pic>
      <xdr:nvPicPr>
        <xdr:cNvPr id="57" name="图片 56">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2505" y="3009900"/>
          <a:ext cx="3194840" cy="1904762"/>
        </a:xfrm>
        <a:prstGeom prst="rect">
          <a:avLst/>
        </a:prstGeom>
      </xdr:spPr>
    </xdr:pic>
    <xdr:clientData/>
  </xdr:twoCellAnchor>
  <xdr:twoCellAnchor editAs="absolute">
    <xdr:from>
      <xdr:col>0</xdr:col>
      <xdr:colOff>571500</xdr:colOff>
      <xdr:row>21</xdr:row>
      <xdr:rowOff>23813</xdr:rowOff>
    </xdr:from>
    <xdr:to>
      <xdr:col>1</xdr:col>
      <xdr:colOff>4677176</xdr:colOff>
      <xdr:row>23</xdr:row>
      <xdr:rowOff>200920</xdr:rowOff>
    </xdr:to>
    <xdr:grpSp>
      <xdr:nvGrpSpPr>
        <xdr:cNvPr id="3" name="组 2">
          <a:extLst>
            <a:ext uri="{FF2B5EF4-FFF2-40B4-BE49-F238E27FC236}">
              <a16:creationId xmlns:a16="http://schemas.microsoft.com/office/drawing/2014/main" id="{76285975-E71E-42A6-9427-0A2776DA5CC0}"/>
            </a:ext>
          </a:extLst>
        </xdr:cNvPr>
        <xdr:cNvGrpSpPr/>
      </xdr:nvGrpSpPr>
      <xdr:grpSpPr>
        <a:xfrm>
          <a:off x="571500" y="4957763"/>
          <a:ext cx="5229626" cy="596207"/>
          <a:chOff x="476250" y="4957763"/>
          <a:chExt cx="5220101" cy="596207"/>
        </a:xfrm>
      </xdr:grpSpPr>
      <xdr:sp macro="" textlink="">
        <xdr:nvSpPr>
          <xdr:cNvPr id="59" name="文本_步骤" descr="如果单击此错误上的“帮助”，将打开特定于此错误消息的帮助主题。如果单击“显示计算步骤”，将加载“公式求值”对话框。">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如果单击</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关于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此错误的帮助</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，将打开特定于此错误消息的帮助主题。如果单击</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“显示计算步骤”</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，将加载</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“公式求值</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”对话框。</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60" name="形状_步骤"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absolute">
    <xdr:from>
      <xdr:col>1</xdr:col>
      <xdr:colOff>55522</xdr:colOff>
      <xdr:row>24</xdr:row>
      <xdr:rowOff>104775</xdr:rowOff>
    </xdr:from>
    <xdr:to>
      <xdr:col>1</xdr:col>
      <xdr:colOff>4116428</xdr:colOff>
      <xdr:row>36</xdr:row>
      <xdr:rowOff>190171</xdr:rowOff>
    </xdr:to>
    <xdr:pic>
      <xdr:nvPicPr>
        <xdr:cNvPr id="61" name="图片 60">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79472" y="5667375"/>
          <a:ext cx="4060906" cy="2628571"/>
        </a:xfrm>
        <a:prstGeom prst="rect">
          <a:avLst/>
        </a:prstGeom>
      </xdr:spPr>
    </xdr:pic>
    <xdr:clientData/>
  </xdr:twoCellAnchor>
  <xdr:twoCellAnchor editAs="absolute">
    <xdr:from>
      <xdr:col>0</xdr:col>
      <xdr:colOff>571500</xdr:colOff>
      <xdr:row>37</xdr:row>
      <xdr:rowOff>47625</xdr:rowOff>
    </xdr:from>
    <xdr:to>
      <xdr:col>1</xdr:col>
      <xdr:colOff>4677176</xdr:colOff>
      <xdr:row>40</xdr:row>
      <xdr:rowOff>15182</xdr:rowOff>
    </xdr:to>
    <xdr:grpSp>
      <xdr:nvGrpSpPr>
        <xdr:cNvPr id="4" name="组 3">
          <a:extLst>
            <a:ext uri="{FF2B5EF4-FFF2-40B4-BE49-F238E27FC236}">
              <a16:creationId xmlns:a16="http://schemas.microsoft.com/office/drawing/2014/main" id="{85545FAE-3743-4F8E-97DB-E0C750FA7DE7}"/>
            </a:ext>
          </a:extLst>
        </xdr:cNvPr>
        <xdr:cNvGrpSpPr/>
      </xdr:nvGrpSpPr>
      <xdr:grpSpPr>
        <a:xfrm>
          <a:off x="571500" y="8372475"/>
          <a:ext cx="5229626" cy="596207"/>
          <a:chOff x="476250" y="8372475"/>
          <a:chExt cx="5220101" cy="596207"/>
        </a:xfrm>
      </xdr:grpSpPr>
      <xdr:sp macro="" textlink="">
        <xdr:nvSpPr>
          <xdr:cNvPr id="63" name="文本_步骤" descr="每次单击“求值”，Excel 都将逐步执行公式，一次一个部分。它不一定会告诉你出现错误的原因，但会指出位置。">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每次单击“</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求值</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”，Excel 都将逐步执行公式，一次一个部分。它不一定会告诉你出现错误的原因，但会指出位置。在这里，查看帮助主题，推导公式出问题的位置。</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64" name="形状_步骤"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clientData/>
  </xdr:twoCellAnchor>
  <xdr:twoCellAnchor editAs="absolute">
    <xdr:from>
      <xdr:col>2</xdr:col>
      <xdr:colOff>514350</xdr:colOff>
      <xdr:row>36</xdr:row>
      <xdr:rowOff>104775</xdr:rowOff>
    </xdr:from>
    <xdr:to>
      <xdr:col>4</xdr:col>
      <xdr:colOff>931332</xdr:colOff>
      <xdr:row>42</xdr:row>
      <xdr:rowOff>1862</xdr:rowOff>
    </xdr:to>
    <xdr:grpSp>
      <xdr:nvGrpSpPr>
        <xdr:cNvPr id="67" name="实验" descr="实验">
          <a:extLst>
            <a:ext uri="{FF2B5EF4-FFF2-40B4-BE49-F238E27FC236}">
              <a16:creationId xmlns:a16="http://schemas.microsoft.com/office/drawing/2014/main" id="{7AB7F1CB-875F-43B5-84D0-9EF392715E5F}"/>
            </a:ext>
          </a:extLst>
        </xdr:cNvPr>
        <xdr:cNvGrpSpPr/>
      </xdr:nvGrpSpPr>
      <xdr:grpSpPr>
        <a:xfrm>
          <a:off x="7277100" y="8210550"/>
          <a:ext cx="2941107" cy="1163912"/>
          <a:chOff x="6375400" y="12710331"/>
          <a:chExt cx="3768724" cy="1161191"/>
        </a:xfrm>
      </xdr:grpSpPr>
      <xdr:sp macro="" textlink="">
        <xdr:nvSpPr>
          <xdr:cNvPr id="68" name="步骤" descr="实验&#10;这里有什么错误？提示：我们正在尝试对所有项目求和。&#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实验</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这里</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有什么错误？提示：我们正在尝试对所有项目</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求和</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endParaRPr lang="en-US"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69" name="任意多边形：形状 68" descr="括号线">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70" name="任意多边形：形状 69" descr="括号线">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71" name="弧形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72" name="弧形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pic>
        <xdr:nvPicPr>
          <xdr:cNvPr id="73" name="图形 96" descr="烧瓶">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375400" y="13028195"/>
            <a:ext cx="384748" cy="368300"/>
          </a:xfrm>
          <a:prstGeom prst="rect">
            <a:avLst/>
          </a:prstGeom>
        </xdr:spPr>
      </xdr:pic>
    </xdr:grpSp>
    <xdr:clientData/>
  </xdr:twoCellAnchor>
  <xdr:twoCellAnchor editAs="absolute">
    <xdr:from>
      <xdr:col>1</xdr:col>
      <xdr:colOff>5305425</xdr:colOff>
      <xdr:row>20</xdr:row>
      <xdr:rowOff>118782</xdr:rowOff>
    </xdr:from>
    <xdr:to>
      <xdr:col>3</xdr:col>
      <xdr:colOff>1028700</xdr:colOff>
      <xdr:row>24</xdr:row>
      <xdr:rowOff>123829</xdr:rowOff>
    </xdr:to>
    <xdr:grpSp>
      <xdr:nvGrpSpPr>
        <xdr:cNvPr id="74" name="扩展知识" descr="扩展知识&#10;&#10;">
          <a:extLst>
            <a:ext uri="{FF2B5EF4-FFF2-40B4-BE49-F238E27FC236}">
              <a16:creationId xmlns:a16="http://schemas.microsoft.com/office/drawing/2014/main" id="{31BEE91F-7C0C-4732-BB35-0C8B019C6B03}"/>
            </a:ext>
          </a:extLst>
        </xdr:cNvPr>
        <xdr:cNvGrpSpPr/>
      </xdr:nvGrpSpPr>
      <xdr:grpSpPr>
        <a:xfrm>
          <a:off x="6429375" y="4843182"/>
          <a:ext cx="2505075" cy="843247"/>
          <a:chOff x="6778625" y="15665450"/>
          <a:chExt cx="2584778" cy="809949"/>
        </a:xfrm>
      </xdr:grpSpPr>
      <xdr:sp macro="" textlink="">
        <xdr:nvSpPr>
          <xdr:cNvPr id="75" name="步骤" descr="扩展知识&#10;单击“选项”，可设置 Excel 中显示或忽略错误的规则。&#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单击“</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选项</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”，可设置 Excel 中显示或忽略错误的规则。</a:t>
            </a:r>
            <a:endParaRPr lang="en-US" sz="1100">
              <a:effectLst/>
              <a:latin typeface="Microsoft YaHei UI" panose="020B0503020204020204" pitchFamily="34" charset="-122"/>
              <a:ea typeface="Microsoft YaHei UI" panose="020B0503020204020204" pitchFamily="34" charset="-122"/>
            </a:endParaRPr>
          </a:p>
        </xdr:txBody>
      </xdr:sp>
      <xdr:pic>
        <xdr:nvPicPr>
          <xdr:cNvPr id="76" name="图形 147" descr="眼镜">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78625" y="15665450"/>
            <a:ext cx="323347" cy="349115"/>
          </a:xfrm>
          <a:prstGeom prst="rect">
            <a:avLst/>
          </a:prstGeom>
        </xdr:spPr>
      </xdr:pic>
    </xdr:grpSp>
    <xdr:clientData/>
  </xdr:twoCellAnchor>
  <xdr:twoCellAnchor>
    <xdr:from>
      <xdr:col>1</xdr:col>
      <xdr:colOff>1219201</xdr:colOff>
      <xdr:row>20</xdr:row>
      <xdr:rowOff>47626</xdr:rowOff>
    </xdr:from>
    <xdr:to>
      <xdr:col>1</xdr:col>
      <xdr:colOff>5248278</xdr:colOff>
      <xdr:row>21</xdr:row>
      <xdr:rowOff>57151</xdr:rowOff>
    </xdr:to>
    <xdr:cxnSp macro="">
      <xdr:nvCxnSpPr>
        <xdr:cNvPr id="77" name="连接符：曲线 76">
          <a:extLst>
            <a:ext uri="{FF2B5EF4-FFF2-40B4-BE49-F238E27FC236}">
              <a16:creationId xmlns:a16="http://schemas.microsoft.com/office/drawing/2014/main" id="{16767E7F-5A94-4A53-A7E2-81A5EF1897C0}"/>
            </a:ext>
          </a:extLst>
        </xdr:cNvPr>
        <xdr:cNvCxnSpPr/>
      </xdr:nvCxnSpPr>
      <xdr:spPr>
        <a:xfrm rot="10800000">
          <a:off x="2343151" y="4772026"/>
          <a:ext cx="4029077" cy="219075"/>
        </a:xfrm>
        <a:prstGeom prst="curvedConnector3">
          <a:avLst>
            <a:gd name="adj1" fmla="val 7104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552881</xdr:colOff>
      <xdr:row>49</xdr:row>
      <xdr:rowOff>64219</xdr:rowOff>
    </xdr:from>
    <xdr:to>
      <xdr:col>1</xdr:col>
      <xdr:colOff>2552700</xdr:colOff>
      <xdr:row>51</xdr:row>
      <xdr:rowOff>23248</xdr:rowOff>
    </xdr:to>
    <xdr:grpSp>
      <xdr:nvGrpSpPr>
        <xdr:cNvPr id="83" name="组 82">
          <a:extLst>
            <a:ext uri="{FF2B5EF4-FFF2-40B4-BE49-F238E27FC236}">
              <a16:creationId xmlns:a16="http://schemas.microsoft.com/office/drawing/2014/main" id="{1612118D-530C-41CF-BA41-E6AC52C9311F}"/>
            </a:ext>
          </a:extLst>
        </xdr:cNvPr>
        <xdr:cNvGrpSpPr/>
      </xdr:nvGrpSpPr>
      <xdr:grpSpPr>
        <a:xfrm>
          <a:off x="552881" y="10903669"/>
          <a:ext cx="3123769" cy="378129"/>
          <a:chOff x="552881" y="10532194"/>
          <a:chExt cx="2866594" cy="359079"/>
        </a:xfrm>
      </xdr:grpSpPr>
      <xdr:sp macro="" textlink="">
        <xdr:nvSpPr>
          <xdr:cNvPr id="84" name="步骤" descr="有关 IF 函数的全部内容，超链接到网页&#10;&#10;">
            <a:hlinkClick xmlns:r="http://schemas.openxmlformats.org/officeDocument/2006/relationships" r:id="rId7" tooltip="选择此处，从网页上了解有关检测公式中错误的全部信息"/>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alt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检测</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公式中的错误</a:t>
            </a:r>
          </a:p>
        </xdr:txBody>
      </xdr:sp>
      <xdr:pic>
        <xdr:nvPicPr>
          <xdr:cNvPr id="85" name="图形 22" descr="箭头">
            <a:hlinkClick xmlns:r="http://schemas.openxmlformats.org/officeDocument/2006/relationships" r:id="rId7" tooltip="选择此处，从网页上了解详细信息"/>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51</xdr:row>
      <xdr:rowOff>58285</xdr:rowOff>
    </xdr:from>
    <xdr:to>
      <xdr:col>1</xdr:col>
      <xdr:colOff>2581275</xdr:colOff>
      <xdr:row>53</xdr:row>
      <xdr:rowOff>22624</xdr:rowOff>
    </xdr:to>
    <xdr:grpSp>
      <xdr:nvGrpSpPr>
        <xdr:cNvPr id="86" name="组 85">
          <a:extLst>
            <a:ext uri="{FF2B5EF4-FFF2-40B4-BE49-F238E27FC236}">
              <a16:creationId xmlns:a16="http://schemas.microsoft.com/office/drawing/2014/main" id="{ADC1751D-5736-45B9-8E54-EF18BF377AD1}"/>
            </a:ext>
          </a:extLst>
        </xdr:cNvPr>
        <xdr:cNvGrpSpPr/>
      </xdr:nvGrpSpPr>
      <xdr:grpSpPr>
        <a:xfrm>
          <a:off x="552881" y="11316835"/>
          <a:ext cx="3152344" cy="383439"/>
          <a:chOff x="552881" y="10907260"/>
          <a:chExt cx="2895169" cy="364389"/>
        </a:xfrm>
      </xdr:grpSpPr>
      <xdr:sp macro="" textlink="">
        <xdr:nvSpPr>
          <xdr:cNvPr id="87" name="步骤" descr="有关 IFS 函数的全部内容，超链接到网页&#10;">
            <a:hlinkClick xmlns:r="http://schemas.openxmlformats.org/officeDocument/2006/relationships" r:id="rId10" tooltip="选择此处，从网页上了解有关如何避免公式被破坏的全部信息"/>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如何避免</a:t>
            </a:r>
            <a:r>
              <a:rPr lang="zh-CN" alt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损坏的公式</a:t>
            </a:r>
            <a:endPar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pic>
        <xdr:nvPicPr>
          <xdr:cNvPr id="88" name="图形 22" descr="箭头">
            <a:hlinkClick xmlns:r="http://schemas.openxmlformats.org/officeDocument/2006/relationships" r:id="rId10" tooltip="选择此处，从网页上了解详细信息"/>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52881" y="10907260"/>
            <a:ext cx="492262" cy="364389"/>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228600</xdr:colOff>
      <xdr:row>51</xdr:row>
      <xdr:rowOff>38590</xdr:rowOff>
    </xdr:from>
    <xdr:to>
      <xdr:col>5</xdr:col>
      <xdr:colOff>1304924</xdr:colOff>
      <xdr:row>60</xdr:row>
      <xdr:rowOff>60296</xdr:rowOff>
    </xdr:to>
    <xdr:grpSp>
      <xdr:nvGrpSpPr>
        <xdr:cNvPr id="195" name="重要详细信息" descr="重要详细信息&#10;双击此单元格。你会注意到最后那个 100。虽然可以像这样将数字放在公式中，但除非绝对必要，否则我们不推荐这么做。这被称为常量，很容易忘记它的存在。我们建议改为引用另一个单元格。这样就可以容易地看到，而不是隐藏在公式中&#10;">
          <a:extLst>
            <a:ext uri="{FF2B5EF4-FFF2-40B4-BE49-F238E27FC236}">
              <a16:creationId xmlns:a16="http://schemas.microsoft.com/office/drawing/2014/main" id="{74BFEDDD-8921-45D1-999F-60CB0E0DD7BD}"/>
            </a:ext>
          </a:extLst>
        </xdr:cNvPr>
        <xdr:cNvGrpSpPr/>
      </xdr:nvGrpSpPr>
      <xdr:grpSpPr>
        <a:xfrm>
          <a:off x="6962775" y="10325590"/>
          <a:ext cx="3562349" cy="1736206"/>
          <a:chOff x="6788150" y="10991339"/>
          <a:chExt cx="3714749" cy="1676908"/>
        </a:xfrm>
      </xdr:grpSpPr>
      <xdr:sp macro="" textlink="">
        <xdr:nvSpPr>
          <xdr:cNvPr id="196" name="说明" descr="重要详细信息&#10;双击此单元格。你会注意到最后那个 100。虽然可以像这样将数字放在公式中，但除非绝对必要，否则我们不推荐这么做。这被称为常量，很容易忘记它的存在。我们建议改为引用另一个单元格，如单元格 D16。这样就可以轻易地查看，而不是隐藏在公式中。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双击此单元格。你会注意到最后那个 </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100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。虽然可以像这样将数字放在公式中，但除非绝对必要，否则我们不推荐这么做。这被称为</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常数</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，很容易忘记它的存在。我们建议改为引用另一个单元格，如单元格 F51。这样就可以轻易地查看，而不是隐藏在公式中。 </a:t>
            </a:r>
            <a:endParaRPr lang="en-US" sz="1100">
              <a:effectLst/>
              <a:latin typeface="Microsoft YaHei UI" panose="020B0503020204020204" pitchFamily="34" charset="-122"/>
              <a:ea typeface="Microsoft YaHei UI" panose="020B0503020204020204" pitchFamily="34" charset="-122"/>
            </a:endParaRPr>
          </a:p>
        </xdr:txBody>
      </xdr:sp>
      <xdr:pic>
        <xdr:nvPicPr>
          <xdr:cNvPr id="197" name="放大镜" descr="放大镜">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flipH="1">
            <a:off x="6788150" y="11420475"/>
            <a:ext cx="352313" cy="339611"/>
          </a:xfrm>
          <a:prstGeom prst="rect">
            <a:avLst/>
          </a:prstGeom>
        </xdr:spPr>
      </xdr:pic>
      <xdr:sp macro="" textlink="">
        <xdr:nvSpPr>
          <xdr:cNvPr id="198" name="箭头" descr="箭头">
            <a:extLst>
              <a:ext uri="{FF2B5EF4-FFF2-40B4-BE49-F238E27FC236}">
                <a16:creationId xmlns:a16="http://schemas.microsoft.com/office/drawing/2014/main" id="{AD1DFADD-C889-466B-A332-624664B0EE01}"/>
              </a:ext>
            </a:extLst>
          </xdr:cNvPr>
          <xdr:cNvSpPr/>
        </xdr:nvSpPr>
        <xdr:spPr>
          <a:xfrm rot="3874191">
            <a:off x="8234939" y="10694157"/>
            <a:ext cx="523049" cy="1117413"/>
          </a:xfrm>
          <a:prstGeom prst="arc">
            <a:avLst>
              <a:gd name="adj1" fmla="val 16160787"/>
              <a:gd name="adj2" fmla="val 2534691"/>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199" name="组 198">
          <a:extLst>
            <a:ext uri="{FF2B5EF4-FFF2-40B4-BE49-F238E27FC236}">
              <a16:creationId xmlns:a16="http://schemas.microsoft.com/office/drawing/2014/main" id="{786F7A4A-8EBD-4004-A856-9775A628066E}"/>
            </a:ext>
          </a:extLst>
        </xdr:cNvPr>
        <xdr:cNvGrpSpPr/>
      </xdr:nvGrpSpPr>
      <xdr:grpSpPr>
        <a:xfrm>
          <a:off x="9027595" y="6978650"/>
          <a:ext cx="4002604" cy="1409701"/>
          <a:chOff x="8132245" y="6902449"/>
          <a:chExt cx="3031054" cy="1409701"/>
        </a:xfrm>
      </xdr:grpSpPr>
      <xdr:pic>
        <xdr:nvPicPr>
          <xdr:cNvPr id="200" name="状态栏图形">
            <a:extLst>
              <a:ext uri="{FF2B5EF4-FFF2-40B4-BE49-F238E27FC236}">
                <a16:creationId xmlns:a16="http://schemas.microsoft.com/office/drawing/2014/main" id="{26CBE60B-8C6B-4B6C-A49E-B12121A259C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850913" y="7728050"/>
            <a:ext cx="989218" cy="188153"/>
          </a:xfrm>
          <a:prstGeom prst="rect">
            <a:avLst/>
          </a:prstGeom>
        </xdr:spPr>
      </xdr:pic>
      <xdr:grpSp>
        <xdr:nvGrpSpPr>
          <xdr:cNvPr id="201" name="看看这个" descr="看看这个&#10;选择这些单元格。然后在 Excel 窗口的右下角，可找到：&#10;求和:170&#10;这只是用来快速找到总和的另一种方法&#10;">
            <a:extLst>
              <a:ext uri="{FF2B5EF4-FFF2-40B4-BE49-F238E27FC236}">
                <a16:creationId xmlns:a16="http://schemas.microsoft.com/office/drawing/2014/main" id="{185E3144-984A-4865-9CA1-5E50300588AC}"/>
              </a:ext>
            </a:extLst>
          </xdr:cNvPr>
          <xdr:cNvGrpSpPr/>
        </xdr:nvGrpSpPr>
        <xdr:grpSpPr>
          <a:xfrm>
            <a:off x="8132245" y="6902449"/>
            <a:ext cx="3031054" cy="1409701"/>
            <a:chOff x="7539454" y="7993902"/>
            <a:chExt cx="3051071" cy="1409701"/>
          </a:xfrm>
        </xdr:grpSpPr>
        <xdr:grpSp>
          <xdr:nvGrpSpPr>
            <xdr:cNvPr id="202" name="括号线">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另一条括号线" descr="括号线">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206" name="括号线" descr="括号线&#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203" name="星星" descr="星星">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830674" y="8038700"/>
              <a:ext cx="388098" cy="337815"/>
            </a:xfrm>
            <a:prstGeom prst="rect">
              <a:avLst/>
            </a:prstGeom>
          </xdr:spPr>
        </xdr:pic>
        <xdr:sp macro="" textlink="">
          <xdr:nvSpPr>
            <xdr:cNvPr id="204" name="说明" descr="看看这个&#10;选择这些单元格。然后在 Excel 窗口的右下角，底部栏中可找到 SUM：170。&#10;&#10;该栏称为“状态栏”，它是快速查找选定单元格或区域的总和与其他详细信息的另一种方式。 &#10;">
              <a:extLst>
                <a:ext uri="{FF2B5EF4-FFF2-40B4-BE49-F238E27FC236}">
                  <a16:creationId xmlns:a16="http://schemas.microsoft.com/office/drawing/2014/main" id="{8143D8DB-BD14-4B1D-99E1-49C9F0560BD1}"/>
                </a:ext>
              </a:extLst>
            </xdr:cNvPr>
            <xdr:cNvSpPr txBox="1"/>
          </xdr:nvSpPr>
          <xdr:spPr>
            <a:xfrm>
              <a:off x="8132528"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选择这些单元格。然后在 </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Excel 窗口的右下角，可找到：</a:t>
              </a:r>
            </a:p>
            <a:p>
              <a:pPr lvl="0" rtl="0">
                <a:defRPr/>
              </a:pPr>
              <a:br>
                <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br>
              <a:endPar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该栏称为“状态栏”，它是快速查找选定单元格或区域的总和与其他详细信息的另一种方式。 </a:t>
              </a:r>
              <a:endParaRPr lang="en-US" sz="11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grpSp>
    <xdr:clientData/>
  </xdr:twoCellAnchor>
  <xdr:twoCellAnchor editAs="oneCell">
    <xdr:from>
      <xdr:col>5</xdr:col>
      <xdr:colOff>933449</xdr:colOff>
      <xdr:row>15</xdr:row>
      <xdr:rowOff>28576</xdr:rowOff>
    </xdr:from>
    <xdr:to>
      <xdr:col>8</xdr:col>
      <xdr:colOff>361948</xdr:colOff>
      <xdr:row>22</xdr:row>
      <xdr:rowOff>85725</xdr:rowOff>
    </xdr:to>
    <xdr:grpSp>
      <xdr:nvGrpSpPr>
        <xdr:cNvPr id="207" name="组 206" descr="延伸知识&#10;尝试在此处添加另一个 SUMIF 公式，但是添加金额要小于 100。结果应为 160&#10;">
          <a:extLst>
            <a:ext uri="{FF2B5EF4-FFF2-40B4-BE49-F238E27FC236}">
              <a16:creationId xmlns:a16="http://schemas.microsoft.com/office/drawing/2014/main" id="{E7464239-05BB-404B-98D2-35A40E4685F6}"/>
            </a:ext>
          </a:extLst>
        </xdr:cNvPr>
        <xdr:cNvGrpSpPr/>
      </xdr:nvGrpSpPr>
      <xdr:grpSpPr>
        <a:xfrm>
          <a:off x="10153649" y="3457576"/>
          <a:ext cx="2714624" cy="1390649"/>
          <a:chOff x="9048750" y="3743325"/>
          <a:chExt cx="2839722" cy="1390649"/>
        </a:xfrm>
      </xdr:grpSpPr>
      <xdr:sp macro="" textlink="">
        <xdr:nvSpPr>
          <xdr:cNvPr id="208" name="步骤" descr="延伸知识&#10;请使用任何尝试过的方法试用 COUNT 函数。COUNT 函数可对包含数字的单元格区域进行计数。&#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rPr>
              <a:t>延伸知识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请使用任何试过的方式试用</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 COUNT</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函数。</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COUNT </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函数可对包含数字的单元格区域进行计数</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a:t>
            </a:r>
          </a:p>
        </xdr:txBody>
      </xdr:sp>
      <xdr:pic>
        <xdr:nvPicPr>
          <xdr:cNvPr id="209" name="延伸知识功能区" descr="装饰功能区">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287099" y="3950551"/>
            <a:ext cx="474289" cy="439736"/>
          </a:xfrm>
          <a:prstGeom prst="rect">
            <a:avLst/>
          </a:prstGeom>
        </xdr:spPr>
      </xdr:pic>
      <xdr:sp macro="" textlink="">
        <xdr:nvSpPr>
          <xdr:cNvPr id="210" name="延伸知识箭头" descr="箭头">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组 3">
          <a:extLst>
            <a:ext uri="{FF2B5EF4-FFF2-40B4-BE49-F238E27FC236}">
              <a16:creationId xmlns:a16="http://schemas.microsoft.com/office/drawing/2014/main" id="{F60B4319-44A9-469F-A62C-1D9E3BD387BB}"/>
            </a:ext>
          </a:extLst>
        </xdr:cNvPr>
        <xdr:cNvGrpSpPr/>
      </xdr:nvGrpSpPr>
      <xdr:grpSpPr>
        <a:xfrm>
          <a:off x="355809" y="4791080"/>
          <a:ext cx="5980938" cy="7848595"/>
          <a:chOff x="355809" y="4791079"/>
          <a:chExt cx="5733288" cy="7848596"/>
        </a:xfrm>
      </xdr:grpSpPr>
      <xdr:sp macro="" textlink="">
        <xdr:nvSpPr>
          <xdr:cNvPr id="227" name="矩形 226" descr="背景">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cxnSp macro="">
        <xdr:nvCxnSpPr>
          <xdr:cNvPr id="228" name="直接连接符​​ 227" descr="装饰性线条">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直接连接符​​ 228" descr="装饰性线条">
            <a:extLst>
              <a:ext uri="{FF2B5EF4-FFF2-40B4-BE49-F238E27FC236}">
                <a16:creationId xmlns:a16="http://schemas.microsoft.com/office/drawing/2014/main" id="{178E934D-C0C4-4CD9-B5EC-2F0A9FC59848}"/>
              </a:ext>
            </a:extLst>
          </xdr:cNvPr>
          <xdr:cNvCxnSpPr>
            <a:cxnSpLocks/>
          </xdr:cNvCxnSpPr>
        </xdr:nvCxnSpPr>
        <xdr:spPr>
          <a:xfrm>
            <a:off x="549298" y="12458847"/>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步骤" descr="有关函数的详细信息&#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有关函数的详细信息</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31" name="步骤" descr="转到“公式”选项卡并浏览函数库，其中函数按类别列出，如文本、日期和时间等。使用“插入函数”可按名称搜索函数，并启动可助你生成公式的向导。&#10;&#10;如果在按 = 后开始键入函数，Excel 将启动 Intellisense，列出以键入字母开头的所有函数。找到所需函数后，请按 Tab，Excel 将自动完成函数名称并为你输入左括号。此外还将显示可选和必需参数。&#10;&#10;现在我们来看一下几个函数的解析。SUM 函数的结构如下所示：&#10;&#10;=SUM(D38:D41,H:H&quot;)，其中 SUM 是函数名称，D38:D41 是第一个参数。它是始终需要的参数。H:H 是附加参数，用逗号分隔。&#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转到</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”选项卡并浏览</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函数库</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200" kern="1200" baseline="0">
                <a:solidFill>
                  <a:schemeClr val="dk1"/>
                </a:solidFill>
                <a:effectLst/>
                <a:latin typeface="Microsoft YaHei UI" panose="020B0503020204020204" pitchFamily="34" charset="-122"/>
                <a:ea typeface="Microsoft YaHei UI" panose="020B0503020204020204" pitchFamily="34" charset="-122"/>
                <a:cs typeface="+mn-cs"/>
              </a:rPr>
              <a:t>其中函数按类别列出，如</a:t>
            </a:r>
            <a:r>
              <a:rPr lang="zh-cn" sz="1100" b="1" kern="1200" baseline="0">
                <a:solidFill>
                  <a:schemeClr val="dk1"/>
                </a:solidFill>
                <a:effectLst/>
                <a:latin typeface="Microsoft YaHei UI" panose="020B0503020204020204" pitchFamily="34" charset="-122"/>
                <a:ea typeface="Microsoft YaHei UI" panose="020B0503020204020204" pitchFamily="34" charset="-122"/>
                <a:cs typeface="+mn-cs"/>
              </a:rPr>
              <a:t>文本</a:t>
            </a:r>
            <a:r>
              <a:rPr lang="zh-cn" sz="1100" kern="1200" baseline="0">
                <a:solidFill>
                  <a:schemeClr val="dk1"/>
                </a:solidFill>
                <a:effectLst/>
                <a:latin typeface="Microsoft YaHei UI" panose="020B0503020204020204" pitchFamily="34" charset="-122"/>
                <a:ea typeface="Microsoft YaHei UI" panose="020B0503020204020204" pitchFamily="34" charset="-122"/>
                <a:cs typeface="+mn-cs"/>
              </a:rPr>
              <a:t>、</a:t>
            </a:r>
            <a:r>
              <a:rPr lang="zh-cn" sz="1100" b="1" kern="1200" baseline="0">
                <a:solidFill>
                  <a:schemeClr val="dk1"/>
                </a:solidFill>
                <a:effectLst/>
                <a:latin typeface="Microsoft YaHei UI" panose="020B0503020204020204" pitchFamily="34" charset="-122"/>
                <a:ea typeface="Microsoft YaHei UI" panose="020B0503020204020204" pitchFamily="34" charset="-122"/>
                <a:cs typeface="+mn-cs"/>
              </a:rPr>
              <a:t>日期和时间</a:t>
            </a:r>
            <a:r>
              <a:rPr lang="zh-cn" sz="1200" kern="1200" baseline="0">
                <a:solidFill>
                  <a:schemeClr val="dk1"/>
                </a:solidFill>
                <a:effectLst/>
                <a:latin typeface="Microsoft YaHei UI" panose="020B0503020204020204" pitchFamily="34" charset="-122"/>
                <a:ea typeface="Microsoft YaHei UI" panose="020B0503020204020204" pitchFamily="34" charset="-122"/>
                <a:cs typeface="+mn-cs"/>
              </a:rPr>
              <a:t>等。</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插入函数</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”，你可按名称搜索函数，并启动可助你生成公式的向导。 </a:t>
            </a: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如果在按</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 </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后开始键入函数</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Excel 将启动 </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Intellisense</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，列出以键入字母开头的所有函数。找到所需函数后，请按 Tab，Excel 将自动完成函数名称并为你输入左括号。此外还将显示可选和必需参数。 </a:t>
            </a: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endParaRPr lang="en-US"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endParaRPr lang="en-US" alt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a:p>
            <a:pPr lvl="0" rtl="0">
              <a:defRPr/>
            </a:pP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现在我们来看一下几个函数的解析。</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 </a:t>
            </a:r>
            <a:r>
              <a:rPr lang="zh-cn" sz="1100" b="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函数的结构如下所示</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clientData/>
  </xdr:twoCellAnchor>
  <xdr:twoCellAnchor>
    <xdr:from>
      <xdr:col>1</xdr:col>
      <xdr:colOff>1219955</xdr:colOff>
      <xdr:row>34</xdr:row>
      <xdr:rowOff>40079</xdr:rowOff>
    </xdr:from>
    <xdr:to>
      <xdr:col>1</xdr:col>
      <xdr:colOff>3165961</xdr:colOff>
      <xdr:row>37</xdr:row>
      <xdr:rowOff>16998</xdr:rowOff>
    </xdr:to>
    <xdr:pic>
      <xdr:nvPicPr>
        <xdr:cNvPr id="213" name="图片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67680" y="7088579"/>
          <a:ext cx="1946006" cy="548419"/>
        </a:xfrm>
        <a:prstGeom prst="rect">
          <a:avLst/>
        </a:prstGeom>
      </xdr:spPr>
    </xdr:pic>
    <xdr:clientData/>
  </xdr:twoCellAnchor>
  <xdr:twoCellAnchor>
    <xdr:from>
      <xdr:col>1</xdr:col>
      <xdr:colOff>557897</xdr:colOff>
      <xdr:row>41</xdr:row>
      <xdr:rowOff>57151</xdr:rowOff>
    </xdr:from>
    <xdr:to>
      <xdr:col>1</xdr:col>
      <xdr:colOff>3778369</xdr:colOff>
      <xdr:row>51</xdr:row>
      <xdr:rowOff>45448</xdr:rowOff>
    </xdr:to>
    <xdr:grpSp>
      <xdr:nvGrpSpPr>
        <xdr:cNvPr id="214" name="组 213">
          <a:extLst>
            <a:ext uri="{FF2B5EF4-FFF2-40B4-BE49-F238E27FC236}">
              <a16:creationId xmlns:a16="http://schemas.microsoft.com/office/drawing/2014/main" id="{FB827C73-8C3F-460A-9D51-BF988EA48D11}"/>
            </a:ext>
          </a:extLst>
        </xdr:cNvPr>
        <xdr:cNvGrpSpPr/>
      </xdr:nvGrpSpPr>
      <xdr:grpSpPr>
        <a:xfrm>
          <a:off x="1653272" y="8439151"/>
          <a:ext cx="3220472" cy="1893297"/>
          <a:chOff x="4319575" y="4314825"/>
          <a:chExt cx="3199499" cy="1893297"/>
        </a:xfrm>
      </xdr:grpSpPr>
      <xdr:sp macro="" textlink="">
        <xdr:nvSpPr>
          <xdr:cNvPr id="219" name="文本_公式" descr="=SUM(D38:D41) ">
            <a:extLst>
              <a:ext uri="{FF2B5EF4-FFF2-40B4-BE49-F238E27FC236}">
                <a16:creationId xmlns:a16="http://schemas.microsoft.com/office/drawing/2014/main" id="{7E312E8D-370B-4CB1-9C30-9E10D575E721}"/>
              </a:ext>
            </a:extLst>
          </xdr:cNvPr>
          <xdr:cNvSpPr txBox="1"/>
        </xdr:nvSpPr>
        <xdr:spPr>
          <a:xfrm>
            <a:off x="4386251" y="5676900"/>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=SUM(D38:D41,H:H)</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grpSp>
        <xdr:nvGrpSpPr>
          <xdr:cNvPr id="220" name="组 219">
            <a:extLst>
              <a:ext uri="{FF2B5EF4-FFF2-40B4-BE49-F238E27FC236}">
                <a16:creationId xmlns:a16="http://schemas.microsoft.com/office/drawing/2014/main" id="{EA425C25-3538-467E-9C7D-913A4CCFBE52}"/>
              </a:ext>
            </a:extLst>
          </xdr:cNvPr>
          <xdr:cNvGrpSpPr/>
        </xdr:nvGrpSpPr>
        <xdr:grpSpPr>
          <a:xfrm>
            <a:off x="4319575" y="4314825"/>
            <a:ext cx="3088979" cy="1394627"/>
            <a:chOff x="4319575" y="4314825"/>
            <a:chExt cx="3088979" cy="1394627"/>
          </a:xfrm>
        </xdr:grpSpPr>
        <xdr:sp macro="" textlink="">
          <xdr:nvSpPr>
            <xdr:cNvPr id="221" name="公式下括号">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22" name="公式下括号">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23" name="公式下括号">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24" name="文本_公式下部标注" descr="函数名称&#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89534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函数名称。</a:t>
              </a:r>
            </a:p>
          </xdr:txBody>
        </xdr:sp>
        <xdr:sp macro="" textlink="">
          <xdr:nvSpPr>
            <xdr:cNvPr id="225" name="文本_公式下部标注" descr="第一个参数。它是始终需要的参数。&#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89534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第一个参数。它是始终需要的参数。</a:t>
              </a:r>
            </a:p>
          </xdr:txBody>
        </xdr:sp>
        <xdr:sp macro="" textlink="">
          <xdr:nvSpPr>
            <xdr:cNvPr id="226" name="文本_公式下部标注" descr="附加参数，用逗号 (,) 分隔。&#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850603" cy="89534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附加参数，用逗号 (,) 分隔。</a:t>
              </a:r>
            </a:p>
          </xdr:txBody>
        </xdr:sp>
      </xdr:grpSp>
    </xdr:grpSp>
    <xdr:clientData/>
  </xdr:twoCellAnchor>
  <xdr:twoCellAnchor>
    <xdr:from>
      <xdr:col>0</xdr:col>
      <xdr:colOff>547558</xdr:colOff>
      <xdr:row>50</xdr:row>
      <xdr:rowOff>38101</xdr:rowOff>
    </xdr:from>
    <xdr:to>
      <xdr:col>1</xdr:col>
      <xdr:colOff>5048250</xdr:colOff>
      <xdr:row>53</xdr:row>
      <xdr:rowOff>20850</xdr:rowOff>
    </xdr:to>
    <xdr:sp macro="" textlink="">
      <xdr:nvSpPr>
        <xdr:cNvPr id="215" name="文本_步骤" descr="如果对 SUM 函数进行解释，应会是：返回单元格 D38 到 D41 中的所有值以及 H 列的所有值的总和。现在，我们来试用一个不需要任何参数的函数。&#10;">
          <a:extLst>
            <a:ext uri="{FF2B5EF4-FFF2-40B4-BE49-F238E27FC236}">
              <a16:creationId xmlns:a16="http://schemas.microsoft.com/office/drawing/2014/main" id="{22A1C554-76ED-4E49-A496-849BD442214B}"/>
            </a:ext>
          </a:extLst>
        </xdr:cNvPr>
        <xdr:cNvSpPr txBox="1"/>
      </xdr:nvSpPr>
      <xdr:spPr>
        <a:xfrm>
          <a:off x="547558" y="10134601"/>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如果对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函数进行解释，应会是：“返回单元格 D38 到 D41 中的所有值以及 H 列的所有值的总和”。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现在，我们来试用一个不需要任何参数的函数。</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xdr:from>
      <xdr:col>1</xdr:col>
      <xdr:colOff>745953</xdr:colOff>
      <xdr:row>55</xdr:row>
      <xdr:rowOff>104775</xdr:rowOff>
    </xdr:from>
    <xdr:to>
      <xdr:col>1</xdr:col>
      <xdr:colOff>3438525</xdr:colOff>
      <xdr:row>63</xdr:row>
      <xdr:rowOff>54973</xdr:rowOff>
    </xdr:to>
    <xdr:grpSp>
      <xdr:nvGrpSpPr>
        <xdr:cNvPr id="3" name="组 2">
          <a:extLst>
            <a:ext uri="{FF2B5EF4-FFF2-40B4-BE49-F238E27FC236}">
              <a16:creationId xmlns:a16="http://schemas.microsoft.com/office/drawing/2014/main" id="{A1A853C7-B6EC-45D3-A4D6-9D928865ED9B}"/>
            </a:ext>
          </a:extLst>
        </xdr:cNvPr>
        <xdr:cNvGrpSpPr/>
      </xdr:nvGrpSpPr>
      <xdr:grpSpPr>
        <a:xfrm>
          <a:off x="1841328" y="11153775"/>
          <a:ext cx="2692572" cy="1474198"/>
          <a:chOff x="1869903" y="11077575"/>
          <a:chExt cx="2692572" cy="1474198"/>
        </a:xfrm>
      </xdr:grpSpPr>
      <xdr:sp macro="" textlink="">
        <xdr:nvSpPr>
          <xdr:cNvPr id="216" name="公式下括号">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7" name="文本_公式" descr="=TODAY()">
            <a:extLst>
              <a:ext uri="{FF2B5EF4-FFF2-40B4-BE49-F238E27FC236}">
                <a16:creationId xmlns:a16="http://schemas.microsoft.com/office/drawing/2014/main" id="{22DC5E2D-9AE9-4EFE-B800-9356D8B70BA7}"/>
              </a:ext>
            </a:extLst>
          </xdr:cNvPr>
          <xdr:cNvSpPr txBox="1"/>
        </xdr:nvSpPr>
        <xdr:spPr>
          <a:xfrm>
            <a:off x="2541400" y="120205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=TODAY()</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18" name="文本_公式下部标注" descr="TODAY 函数可返回当前日期。它会在 Excel 重新计算时自动更新。&#10;&#10;">
            <a:extLst>
              <a:ext uri="{FF2B5EF4-FFF2-40B4-BE49-F238E27FC236}">
                <a16:creationId xmlns:a16="http://schemas.microsoft.com/office/drawing/2014/main" id="{52549E0D-FD3F-475B-B881-0D180B27FDC0}"/>
              </a:ext>
            </a:extLst>
          </xdr:cNvPr>
          <xdr:cNvSpPr txBox="1">
            <a:spLocks noChangeArrowheads="1"/>
          </xdr:cNvSpPr>
        </xdr:nvSpPr>
        <xdr:spPr bwMode="auto">
          <a:xfrm>
            <a:off x="1869903" y="11077575"/>
            <a:ext cx="2692572" cy="5715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b="1">
                <a:effectLst/>
                <a:latin typeface="Microsoft YaHei UI" panose="020B0503020204020204" pitchFamily="34" charset="-122"/>
                <a:ea typeface="Microsoft YaHei UI" panose="020B0503020204020204" pitchFamily="34" charset="-122"/>
                <a:cs typeface="Times New Roman" panose="02020603050405020304" pitchFamily="18" charset="0"/>
              </a:rPr>
              <a:t>TODAY</a:t>
            </a:r>
            <a:r>
              <a:rPr lang="zh-cn" sz="1100" b="0">
                <a:effectLst/>
                <a:latin typeface="Microsoft YaHei UI" panose="020B0503020204020204" pitchFamily="34" charset="-122"/>
                <a:ea typeface="Microsoft YaHei UI" panose="020B0503020204020204" pitchFamily="34" charset="-122"/>
                <a:cs typeface="Times New Roman" panose="02020603050405020304" pitchFamily="18" charset="0"/>
              </a:rPr>
              <a:t>函数可返回当前日期</a:t>
            </a:r>
            <a:r>
              <a:rPr lang="zh-cn" sz="1100" b="1">
                <a:effectLst/>
                <a:latin typeface="Microsoft YaHei UI" panose="020B0503020204020204" pitchFamily="34" charset="-122"/>
                <a:ea typeface="Microsoft YaHei UI" panose="020B0503020204020204" pitchFamily="34" charset="-122"/>
                <a:cs typeface="Times New Roman" panose="02020603050405020304" pitchFamily="18" charset="0"/>
              </a:rPr>
              <a:t>。</a:t>
            </a: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它会在 Excel </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重新计算时自动更新。</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 name="组合 231">
          <a:extLst>
            <a:ext uri="{FF2B5EF4-FFF2-40B4-BE49-F238E27FC236}">
              <a16:creationId xmlns:a16="http://schemas.microsoft.com/office/drawing/2014/main" id="{9C991D14-03BA-435C-83F9-7D4FB0532CC0}"/>
            </a:ext>
          </a:extLst>
        </xdr:cNvPr>
        <xdr:cNvGrpSpPr/>
      </xdr:nvGrpSpPr>
      <xdr:grpSpPr>
        <a:xfrm>
          <a:off x="342900" y="352424"/>
          <a:ext cx="5981700" cy="4368942"/>
          <a:chOff x="342900" y="352424"/>
          <a:chExt cx="5981700" cy="4368942"/>
        </a:xfrm>
      </xdr:grpSpPr>
      <xdr:sp macro="" textlink="">
        <xdr:nvSpPr>
          <xdr:cNvPr id="233" name="文本_教程背景" descr="背景">
            <a:extLst>
              <a:ext uri="{FF2B5EF4-FFF2-40B4-BE49-F238E27FC236}">
                <a16:creationId xmlns:a16="http://schemas.microsoft.com/office/drawing/2014/main" id="{2E503384-DBF5-4D47-BF12-EEAC0918D4AA}"/>
              </a:ext>
            </a:extLst>
          </xdr:cNvPr>
          <xdr:cNvSpPr/>
        </xdr:nvSpPr>
        <xdr:spPr>
          <a:xfrm>
            <a:off x="342900" y="352424"/>
            <a:ext cx="5981700" cy="43689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34" name="文本_教程标题" descr="函数简介">
            <a:extLst>
              <a:ext uri="{FF2B5EF4-FFF2-40B4-BE49-F238E27FC236}">
                <a16:creationId xmlns:a16="http://schemas.microsoft.com/office/drawing/2014/main" id="{7D4667CC-B735-408F-A1E4-6FA13B1FB7FB}"/>
              </a:ext>
            </a:extLst>
          </xdr:cNvPr>
          <xdr:cNvSpPr txBox="1"/>
        </xdr:nvSpPr>
        <xdr:spPr>
          <a:xfrm>
            <a:off x="564816" y="451493"/>
            <a:ext cx="5478251" cy="505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函数简介</a:t>
            </a:r>
          </a:p>
        </xdr:txBody>
      </xdr:sp>
      <xdr:cxnSp macro="">
        <xdr:nvCxnSpPr>
          <xdr:cNvPr id="235" name="文本_教程线条 1" descr="装饰性线条">
            <a:extLst>
              <a:ext uri="{FF2B5EF4-FFF2-40B4-BE49-F238E27FC236}">
                <a16:creationId xmlns:a16="http://schemas.microsoft.com/office/drawing/2014/main" id="{B2C34DDE-3E39-4FB3-B22B-EE9DE303EF82}"/>
              </a:ext>
            </a:extLst>
          </xdr:cNvPr>
          <xdr:cNvCxnSpPr>
            <a:cxnSpLocks/>
          </xdr:cNvCxnSpPr>
        </xdr:nvCxnSpPr>
        <xdr:spPr>
          <a:xfrm>
            <a:off x="564816" y="998284"/>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文本_教程线条 2" descr="装饰性线条">
            <a:extLst>
              <a:ext uri="{FF2B5EF4-FFF2-40B4-BE49-F238E27FC236}">
                <a16:creationId xmlns:a16="http://schemas.microsoft.com/office/drawing/2014/main" id="{EEEF91CB-D253-4B04-B06F-EF082C03A170}"/>
              </a:ext>
            </a:extLst>
          </xdr:cNvPr>
          <xdr:cNvCxnSpPr>
            <a:cxnSpLocks/>
          </xdr:cNvCxnSpPr>
        </xdr:nvCxnSpPr>
        <xdr:spPr>
          <a:xfrm>
            <a:off x="564816" y="3911202"/>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文本_教程简介" descr="函数可为你提供执行各种任务的功能，如进行数学运算、查找值或者计算日期和时间。让我们使用 SUM 函数，通过几种方法对值进行相加。&#10;">
            <a:extLst>
              <a:ext uri="{FF2B5EF4-FFF2-40B4-BE49-F238E27FC236}">
                <a16:creationId xmlns:a16="http://schemas.microsoft.com/office/drawing/2014/main" id="{D14E5F97-98FC-4309-B1F6-64DC7B7C29DE}"/>
              </a:ext>
            </a:extLst>
          </xdr:cNvPr>
          <xdr:cNvSpPr txBox="1"/>
        </xdr:nvSpPr>
        <xdr:spPr>
          <a:xfrm>
            <a:off x="571607" y="1080664"/>
            <a:ext cx="5478251" cy="505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函数可为你提供执行各种任务的功能，如进行数学运算、查找值或者计算日期和时间。让我们使用 </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函数，通过几种方法对值进行相加。</a:t>
            </a:r>
          </a:p>
        </xdr:txBody>
      </xdr:sp>
      <xdr:grpSp>
        <xdr:nvGrpSpPr>
          <xdr:cNvPr id="238" name="组_步骤">
            <a:extLst>
              <a:ext uri="{FF2B5EF4-FFF2-40B4-BE49-F238E27FC236}">
                <a16:creationId xmlns:a16="http://schemas.microsoft.com/office/drawing/2014/main" id="{B0D2ED24-6683-4531-B8F5-0F2F4933BA4A}"/>
              </a:ext>
            </a:extLst>
          </xdr:cNvPr>
          <xdr:cNvGrpSpPr/>
        </xdr:nvGrpSpPr>
        <xdr:grpSpPr>
          <a:xfrm>
            <a:off x="571437" y="1769111"/>
            <a:ext cx="5663735" cy="600298"/>
            <a:chOff x="609600" y="7810500"/>
            <a:chExt cx="5394025" cy="577157"/>
          </a:xfrm>
        </xdr:grpSpPr>
        <xdr:sp macro="" textlink="">
          <xdr:nvSpPr>
            <xdr:cNvPr id="247" name="文本_步骤" descr="在水果数量列（单元格 D7）下，输入 =SUM(D3:D6) 或键入 =SUM(，然后用鼠标选择区域并按 Enter。这将对单元格 D3、D4、D5 和 D6 中的值进行求和。运算结果应为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在水果数量列下（单元格 D7）下，输入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=SUM(D3:D6)</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或键入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，然后用鼠标选择区域并按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。这将对单元格 D3、D4、D5 和 D6 中的值进行求和。运算结果应为 170。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48" name="形状_步骤"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239" name="组_步骤">
            <a:extLst>
              <a:ext uri="{FF2B5EF4-FFF2-40B4-BE49-F238E27FC236}">
                <a16:creationId xmlns:a16="http://schemas.microsoft.com/office/drawing/2014/main" id="{D760DDB7-6B91-4E00-B2BE-F1BD6817C42A}"/>
              </a:ext>
            </a:extLst>
          </xdr:cNvPr>
          <xdr:cNvGrpSpPr/>
        </xdr:nvGrpSpPr>
        <xdr:grpSpPr>
          <a:xfrm>
            <a:off x="571437" y="2513266"/>
            <a:ext cx="5445554" cy="820487"/>
            <a:chOff x="609600" y="7987805"/>
            <a:chExt cx="5186234" cy="788858"/>
          </a:xfrm>
        </xdr:grpSpPr>
        <xdr:sp macro="" textlink="">
          <xdr:nvSpPr>
            <xdr:cNvPr id="245" name="文本_步骤" descr="现在，让我们尝试自动求和。选择肉类列下的黄色单元格（单元格 G7），然后转到“公式”&gt;“自动求和”&gt;选择“求和”。将看到 Excel 自动为你输入公式。按 Enter 进行确认。自动求和功能包含所有最常用的函数。&#10;&#10;">
              <a:extLst>
                <a:ext uri="{FF2B5EF4-FFF2-40B4-BE49-F238E27FC236}">
                  <a16:creationId xmlns:a16="http://schemas.microsoft.com/office/drawing/2014/main" id="{C6CA8983-E35C-4984-9B4D-732042B193D4}"/>
                </a:ext>
              </a:extLst>
            </xdr:cNvPr>
            <xdr:cNvSpPr txBox="1"/>
          </xdr:nvSpPr>
          <xdr:spPr>
            <a:xfrm>
              <a:off x="1017295" y="8029763"/>
              <a:ext cx="4778539" cy="746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现在，让我们尝试</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。选择肉类列下的黄色单元格（单元格 G7），然后转到“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”&gt;选择“</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”。将看到 Excel 自动为你输入公式。按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进行确认。</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功能包含所有最常用的函数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46" name="形状_步骤" descr="2">
              <a:extLst>
                <a:ext uri="{FF2B5EF4-FFF2-40B4-BE49-F238E27FC236}">
                  <a16:creationId xmlns:a16="http://schemas.microsoft.com/office/drawing/2014/main" id="{09967B0C-29E8-4781-A6FA-F5CB00C8AEBC}"/>
                </a:ext>
              </a:extLst>
            </xdr:cNvPr>
            <xdr:cNvSpPr/>
          </xdr:nvSpPr>
          <xdr:spPr>
            <a:xfrm>
              <a:off x="609600" y="798780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240" name="组 239">
            <a:extLst>
              <a:ext uri="{FF2B5EF4-FFF2-40B4-BE49-F238E27FC236}">
                <a16:creationId xmlns:a16="http://schemas.microsoft.com/office/drawing/2014/main" id="{DCC331A5-B81B-407D-A604-3A6691EE3721}"/>
              </a:ext>
            </a:extLst>
          </xdr:cNvPr>
          <xdr:cNvGrpSpPr/>
        </xdr:nvGrpSpPr>
        <xdr:grpSpPr>
          <a:xfrm>
            <a:off x="571437" y="3334401"/>
            <a:ext cx="5461090" cy="6251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sp macro="" textlink="">
          <xdr:nvSpPr>
            <xdr:cNvPr id="242" name="步骤" descr="下面是简便的键盘快捷方式。选择单元格 D15 并按 Alt =，然后按 Enter。这将为你自动输入 SUM。&#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下面是简便的键盘快捷方式。选择单元格 D15 并按	  </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然后按 Enter。这将为你自动输入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p>
          </xdr:txBody>
        </xdr:sp>
        <xdr:sp macro="" textlink="">
          <xdr:nvSpPr>
            <xdr:cNvPr id="243" name="等号键" descr="等号键">
              <a:extLst>
                <a:ext uri="{FF2B5EF4-FFF2-40B4-BE49-F238E27FC236}">
                  <a16:creationId xmlns:a16="http://schemas.microsoft.com/office/drawing/2014/main" id="{CF33041B-BB98-41EE-BDDE-38D58DF9865E}"/>
                </a:ext>
              </a:extLst>
            </xdr:cNvPr>
            <xdr:cNvSpPr/>
          </xdr:nvSpPr>
          <xdr:spPr>
            <a:xfrm>
              <a:off x="4637186"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000">
                  <a:solidFill>
                    <a:schemeClr val="tx1"/>
                  </a:solidFill>
                  <a:latin typeface="Microsoft YaHei UI" panose="020B0503020204020204" pitchFamily="34" charset="-122"/>
                  <a:ea typeface="Microsoft YaHei UI" panose="020B0503020204020204" pitchFamily="34" charset="-122"/>
                </a:rPr>
                <a:t>=</a:t>
              </a:r>
              <a:endParaRPr lang="en-US" sz="900">
                <a:solidFill>
                  <a:schemeClr val="tx1"/>
                </a:solidFill>
                <a:latin typeface="Microsoft YaHei UI" panose="020B0503020204020204" pitchFamily="34" charset="-122"/>
                <a:ea typeface="Microsoft YaHei UI" panose="020B0503020204020204" pitchFamily="34" charset="-122"/>
              </a:endParaRPr>
            </a:p>
          </xdr:txBody>
        </xdr:sp>
        <xdr:sp macro="" textlink="">
          <xdr:nvSpPr>
            <xdr:cNvPr id="244" name="Alt 键" descr="Alt 键">
              <a:extLst>
                <a:ext uri="{FF2B5EF4-FFF2-40B4-BE49-F238E27FC236}">
                  <a16:creationId xmlns:a16="http://schemas.microsoft.com/office/drawing/2014/main" id="{0BFE17A4-7B91-43C3-90BB-12A4D5132A91}"/>
                </a:ext>
              </a:extLst>
            </xdr:cNvPr>
            <xdr:cNvSpPr/>
          </xdr:nvSpPr>
          <xdr:spPr>
            <a:xfrm>
              <a:off x="4145371"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900" spc="100" baseline="0">
                  <a:solidFill>
                    <a:schemeClr val="tx1"/>
                  </a:solidFill>
                  <a:latin typeface="Microsoft YaHei UI" panose="020B0503020204020204" pitchFamily="34" charset="-122"/>
                  <a:ea typeface="Microsoft YaHei UI" panose="020B0503020204020204" pitchFamily="34" charset="-122"/>
                </a:rPr>
                <a:t>Alt</a:t>
              </a:r>
              <a:endParaRPr lang="en-US" sz="800" spc="100" baseline="0">
                <a:solidFill>
                  <a:schemeClr val="tx1"/>
                </a:solidFill>
                <a:latin typeface="Microsoft YaHei UI" panose="020B0503020204020204" pitchFamily="34" charset="-122"/>
                <a:ea typeface="Microsoft YaHei UI" panose="020B0503020204020204" pitchFamily="34" charset="-122"/>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详细信息按钮" descr="向下滚动查看更多详细信息">
          <a:hlinkClick xmlns:r="http://schemas.openxmlformats.org/officeDocument/2006/relationships" r:id="rId9"/>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下一步”按钮" descr="“下一步”按钮，超链接到下一个工作表">
          <a:hlinkClick xmlns:r="http://schemas.openxmlformats.org/officeDocument/2006/relationships" r:id="rId10" tooltip="单击此处可转到下一个工作表"/>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下一步</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682020</xdr:colOff>
      <xdr:row>40</xdr:row>
      <xdr:rowOff>89000</xdr:rowOff>
    </xdr:from>
    <xdr:to>
      <xdr:col>6</xdr:col>
      <xdr:colOff>134623</xdr:colOff>
      <xdr:row>41</xdr:row>
      <xdr:rowOff>86653</xdr:rowOff>
    </xdr:to>
    <xdr:pic>
      <xdr:nvPicPr>
        <xdr:cNvPr id="2" name="状态栏图形">
          <a:extLst>
            <a:ext uri="{FF2B5EF4-FFF2-40B4-BE49-F238E27FC236}">
              <a16:creationId xmlns:a16="http://schemas.microsoft.com/office/drawing/2014/main" id="{5270BD24-33A8-4AA6-8D8D-5D45C4DA854B}"/>
            </a:ext>
          </a:extLst>
        </xdr:cNvPr>
        <xdr:cNvPicPr>
          <a:picLocks noChangeAspect="1"/>
        </xdr:cNvPicPr>
      </xdr:nvPicPr>
      <xdr:blipFill>
        <a:blip xmlns:r="http://schemas.openxmlformats.org/officeDocument/2006/relationships" r:embed="rId1"/>
        <a:stretch>
          <a:fillRect/>
        </a:stretch>
      </xdr:blipFill>
      <xdr:spPr>
        <a:xfrm>
          <a:off x="8209491" y="8280500"/>
          <a:ext cx="900403" cy="188153"/>
        </a:xfrm>
        <a:prstGeom prst="rect">
          <a:avLst/>
        </a:prstGeom>
      </xdr:spPr>
    </xdr:pic>
    <xdr:clientData/>
  </xdr:twoCellAnchor>
  <xdr:twoCellAnchor editAs="oneCell">
    <xdr:from>
      <xdr:col>2</xdr:col>
      <xdr:colOff>104775</xdr:colOff>
      <xdr:row>78</xdr:row>
      <xdr:rowOff>17407</xdr:rowOff>
    </xdr:from>
    <xdr:to>
      <xdr:col>6</xdr:col>
      <xdr:colOff>296636</xdr:colOff>
      <xdr:row>87</xdr:row>
      <xdr:rowOff>130173</xdr:rowOff>
    </xdr:to>
    <xdr:grpSp>
      <xdr:nvGrpSpPr>
        <xdr:cNvPr id="3" name="扩展知识" descr="扩展知识&#10;双击该单元格，会看到该公式有所不同。具体来说，求和条件是“&gt;=50”，也就是大于或等于 50。还可以使用其他运算符，如“&lt;=50”（小于或等于 50）。还有“&lt;&gt; 50”（不等于 50）&#10;">
          <a:extLst>
            <a:ext uri="{FF2B5EF4-FFF2-40B4-BE49-F238E27FC236}">
              <a16:creationId xmlns:a16="http://schemas.microsoft.com/office/drawing/2014/main" id="{BEBBAA1A-731C-483D-A1B3-FCB7E9D246A0}"/>
            </a:ext>
          </a:extLst>
        </xdr:cNvPr>
        <xdr:cNvGrpSpPr/>
      </xdr:nvGrpSpPr>
      <xdr:grpSpPr>
        <a:xfrm>
          <a:off x="6486525" y="15447907"/>
          <a:ext cx="3239861" cy="1827266"/>
          <a:chOff x="6778625" y="15535939"/>
          <a:chExt cx="3432175" cy="1755111"/>
        </a:xfrm>
      </xdr:grpSpPr>
      <xdr:sp macro="" textlink="">
        <xdr:nvSpPr>
          <xdr:cNvPr id="4" name="步骤" descr="扩展知识&#10;双击该单元格，会看到该公式有所不同。具体来说，求和条件是“&gt;=50”，也就是大于或等于 50。还可以使用其他运算符，如“&lt;=50”（小于或等于 50）。还有“&lt;&gt; 50”（不等于 50）&#10;">
            <a:extLst>
              <a:ext uri="{FF2B5EF4-FFF2-40B4-BE49-F238E27FC236}">
                <a16:creationId xmlns:a16="http://schemas.microsoft.com/office/drawing/2014/main" id="{BBE73A96-B09B-4106-AF78-4D8E4617EC8A}"/>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微软雅黑" panose="020B0503020204020204" pitchFamily="34" charset="-122"/>
                <a:ea typeface="微软雅黑"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微软雅黑" panose="020B0503020204020204" pitchFamily="34" charset="-122"/>
              <a:ea typeface="微软雅黑"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微软雅黑" panose="020B0503020204020204" pitchFamily="34" charset="-122"/>
                <a:ea typeface="微软雅黑" panose="020B0503020204020204" pitchFamily="34" charset="-122"/>
                <a:cs typeface="+mn-cs"/>
              </a:rPr>
              <a:t>双击该单元格，会看到该公式有所不同。具体来说，求和条件是“&gt;=50”，也就是大于或等于 50。还可以使用其他运算符，如“&lt;=50”（</a:t>
            </a:r>
            <a:r>
              <a:rPr lang="zh-cn" sz="1100" b="0" i="1" kern="1200" baseline="0">
                <a:solidFill>
                  <a:schemeClr val="dk1"/>
                </a:solidFill>
                <a:effectLst/>
                <a:latin typeface="微软雅黑" panose="020B0503020204020204" pitchFamily="34" charset="-122"/>
                <a:ea typeface="微软雅黑" panose="020B0503020204020204" pitchFamily="34" charset="-122"/>
                <a:cs typeface="+mn-cs"/>
              </a:rPr>
              <a:t>小于或等于 50</a:t>
            </a:r>
            <a:r>
              <a:rPr lang="zh-cn" sz="1100" b="0" i="0" kern="1200" baseline="0">
                <a:solidFill>
                  <a:schemeClr val="dk1"/>
                </a:solidFill>
                <a:effectLst/>
                <a:latin typeface="微软雅黑" panose="020B0503020204020204" pitchFamily="34" charset="-122"/>
                <a:ea typeface="微软雅黑" panose="020B0503020204020204" pitchFamily="34" charset="-122"/>
                <a:cs typeface="+mn-cs"/>
              </a:rPr>
              <a:t>）。还有“&lt;&gt; 50”（</a:t>
            </a:r>
            <a:r>
              <a:rPr lang="zh-cn" sz="1100" b="0" i="1" kern="1200" baseline="0">
                <a:solidFill>
                  <a:schemeClr val="dk1"/>
                </a:solidFill>
                <a:effectLst/>
                <a:latin typeface="微软雅黑" panose="020B0503020204020204" pitchFamily="34" charset="-122"/>
                <a:ea typeface="微软雅黑" panose="020B0503020204020204" pitchFamily="34" charset="-122"/>
                <a:cs typeface="+mn-cs"/>
              </a:rPr>
              <a:t>不等于 50</a:t>
            </a:r>
            <a:r>
              <a:rPr lang="zh-cn" sz="1100" b="0" i="0" kern="1200" baseline="0">
                <a:solidFill>
                  <a:schemeClr val="dk1"/>
                </a:solidFill>
                <a:effectLst/>
                <a:latin typeface="微软雅黑" panose="020B0503020204020204" pitchFamily="34" charset="-122"/>
                <a:ea typeface="微软雅黑" panose="020B0503020204020204" pitchFamily="34" charset="-122"/>
                <a:cs typeface="+mn-cs"/>
              </a:rPr>
              <a:t>）。 </a:t>
            </a:r>
            <a:endParaRPr lang="en-US" sz="1100">
              <a:effectLst/>
              <a:latin typeface="微软雅黑" panose="020B0503020204020204" pitchFamily="34" charset="-122"/>
              <a:ea typeface="微软雅黑" panose="020B0503020204020204" pitchFamily="34" charset="-122"/>
            </a:endParaRPr>
          </a:p>
        </xdr:txBody>
      </xdr:sp>
      <xdr:pic>
        <xdr:nvPicPr>
          <xdr:cNvPr id="5" name="图形 147" descr="眼镜">
            <a:extLst>
              <a:ext uri="{FF2B5EF4-FFF2-40B4-BE49-F238E27FC236}">
                <a16:creationId xmlns:a16="http://schemas.microsoft.com/office/drawing/2014/main" id="{B551262A-9195-4208-93D4-95F317A8623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778625" y="15665450"/>
            <a:ext cx="323347" cy="349115"/>
          </a:xfrm>
          <a:prstGeom prst="rect">
            <a:avLst/>
          </a:prstGeom>
        </xdr:spPr>
      </xdr:pic>
      <xdr:sp macro="" textlink="">
        <xdr:nvSpPr>
          <xdr:cNvPr id="6" name="任意多边形：形状 136" descr="箭头">
            <a:extLst>
              <a:ext uri="{FF2B5EF4-FFF2-40B4-BE49-F238E27FC236}">
                <a16:creationId xmlns:a16="http://schemas.microsoft.com/office/drawing/2014/main" id="{43DEA147-6ACB-45CE-8F90-4A545FA213DC}"/>
              </a:ext>
            </a:extLst>
          </xdr:cNvPr>
          <xdr:cNvSpPr/>
        </xdr:nvSpPr>
        <xdr:spPr>
          <a:xfrm rot="5660453" flipV="1">
            <a:off x="8714177" y="14415380"/>
            <a:ext cx="227448" cy="2468566"/>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oneCell">
    <xdr:from>
      <xdr:col>0</xdr:col>
      <xdr:colOff>347872</xdr:colOff>
      <xdr:row>69</xdr:row>
      <xdr:rowOff>438</xdr:rowOff>
    </xdr:from>
    <xdr:to>
      <xdr:col>1</xdr:col>
      <xdr:colOff>4817818</xdr:colOff>
      <xdr:row>88</xdr:row>
      <xdr:rowOff>53975</xdr:rowOff>
    </xdr:to>
    <xdr:grpSp>
      <xdr:nvGrpSpPr>
        <xdr:cNvPr id="7" name="有关 SUMIF 的详细信息" descr="有关 SUM 函数的详细信息&#10;在上面的一些提示中，我们向你演示了如何使用 SUM 函数。下面是&#10;关于该函数的详细信息。双击右侧的一个黄色单元格，然后阅读下面的文本。&#10;如果对 SUM 函数进行解释，应会是：&#10;对这些值进行求和：&#10;...单元格 D38、D39、D40 和 D41 中的值。&#10;=SUM(D38:D41)&#10;下面是另一种可以使用的方法：&#10;对这些值进行求和：...单元格 D49 中的值，...单元格 G48、G49、G50 和 G51 中的值，...100&#10;=SUM(D48,G48:G51,100)&#10;上述公式中使用了下列内容：&#10;单个单元格引用，它是单元格的“地址”或“名称”。上述公式中，D48 是单个单元格引用。&#10;单元格范围，这是一系列单元格，从一个单元格开始并以另一个单元格结束。&#10;公式中 G48:G51 是单元格范围。&#10;常量。该公式中的常量是数字 100">
          <a:extLst>
            <a:ext uri="{FF2B5EF4-FFF2-40B4-BE49-F238E27FC236}">
              <a16:creationId xmlns:a16="http://schemas.microsoft.com/office/drawing/2014/main" id="{7C68D614-408A-4109-A5B3-B92AA4D9B3DE}"/>
            </a:ext>
          </a:extLst>
        </xdr:cNvPr>
        <xdr:cNvGrpSpPr/>
      </xdr:nvGrpSpPr>
      <xdr:grpSpPr>
        <a:xfrm>
          <a:off x="347872" y="13716438"/>
          <a:ext cx="5565321" cy="3673037"/>
          <a:chOff x="347872" y="13364013"/>
          <a:chExt cx="5695950" cy="3673037"/>
        </a:xfrm>
      </xdr:grpSpPr>
      <xdr:sp macro="" textlink="">
        <xdr:nvSpPr>
          <xdr:cNvPr id="8" name="矩形 7" descr="背景">
            <a:extLst>
              <a:ext uri="{FF2B5EF4-FFF2-40B4-BE49-F238E27FC236}">
                <a16:creationId xmlns:a16="http://schemas.microsoft.com/office/drawing/2014/main" id="{964BB468-9C76-4399-99DE-DB7F43DEEB78}"/>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微软雅黑" panose="020B0503020204020204" pitchFamily="34" charset="-122"/>
              <a:ea typeface="微软雅黑" panose="020B0503020204020204" pitchFamily="34" charset="-122"/>
            </a:endParaRPr>
          </a:p>
        </xdr:txBody>
      </xdr:sp>
      <xdr:cxnSp macro="">
        <xdr:nvCxnSpPr>
          <xdr:cNvPr id="9" name="直接连接符​​ 106" descr="装饰性线条">
            <a:extLst>
              <a:ext uri="{FF2B5EF4-FFF2-40B4-BE49-F238E27FC236}">
                <a16:creationId xmlns:a16="http://schemas.microsoft.com/office/drawing/2014/main" id="{033BCC34-701B-414F-92F7-28CB723314E4}"/>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 name="直接连接符 9" descr="装饰性线条">
            <a:extLst>
              <a:ext uri="{FF2B5EF4-FFF2-40B4-BE49-F238E27FC236}">
                <a16:creationId xmlns:a16="http://schemas.microsoft.com/office/drawing/2014/main" id="{C42C4C2D-1E74-429A-B570-EBF57EAE192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 name="步骤" descr="有关 SUMIF 函数的详细信息">
            <a:extLst>
              <a:ext uri="{FF2B5EF4-FFF2-40B4-BE49-F238E27FC236}">
                <a16:creationId xmlns:a16="http://schemas.microsoft.com/office/drawing/2014/main" id="{9B7127EE-FF05-409B-BF55-97AED7A10F7D}"/>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微软雅黑" panose="020B0503020204020204" pitchFamily="34" charset="-122"/>
                <a:ea typeface="微软雅黑" panose="020B0503020204020204" pitchFamily="34" charset="-122"/>
                <a:cs typeface="Segoe UI Light" panose="020B0502040204020203" pitchFamily="34" charset="0"/>
              </a:rPr>
              <a:t>有关 SUMIF 函数的详细信息</a:t>
            </a:r>
            <a:endParaRPr lang="en-US" sz="2200" b="0">
              <a:solidFill>
                <a:schemeClr val="bg2">
                  <a:lumMod val="25000"/>
                </a:schemeClr>
              </a:solidFill>
              <a:effectLst/>
              <a:latin typeface="微软雅黑" panose="020B0503020204020204" pitchFamily="34" charset="-122"/>
              <a:ea typeface="微软雅黑" panose="020B0503020204020204" pitchFamily="34" charset="-122"/>
              <a:cs typeface="Segoe UI Light" panose="020B0502040204020203" pitchFamily="34" charset="0"/>
            </a:endParaRPr>
          </a:p>
        </xdr:txBody>
      </xdr:sp>
      <xdr:sp macro="" textlink="">
        <xdr:nvSpPr>
          <xdr:cNvPr id="12" name="步骤" descr="在本工作表顶部，我们还向你展示了 SUMIF 函数。SUMIF 函数根据条件求和。如果 SUMIF 函数进行解释，应会是：&#10;">
            <a:extLst>
              <a:ext uri="{FF2B5EF4-FFF2-40B4-BE49-F238E27FC236}">
                <a16:creationId xmlns:a16="http://schemas.microsoft.com/office/drawing/2014/main" id="{8C8D2A3D-79E7-49C1-8005-C208C4EECF43}"/>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在本工作表顶部，我们还向你展示了 SUMIF 函数。SUMIF 函数根据条件求和。</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如果 SUMIF 函数进行解释，应会是：</a:t>
            </a:r>
            <a:endParaRPr lang="en-US"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endParaRPr>
          </a:p>
        </xdr:txBody>
      </xdr:sp>
      <xdr:sp macro="" textlink="">
        <xdr:nvSpPr>
          <xdr:cNvPr id="13" name="步骤" descr="注意：如果要制作大量 SUMIF 公式，那么数据透视表是一种更好的解决方案。有关详细信息，请参阅数据透视表工作表&#10;">
            <a:hlinkClick xmlns:r="http://schemas.openxmlformats.org/officeDocument/2006/relationships" r:id="rId4" tooltip="选择此处，转到数据透视表工作表"/>
            <a:extLst>
              <a:ext uri="{FF2B5EF4-FFF2-40B4-BE49-F238E27FC236}">
                <a16:creationId xmlns:a16="http://schemas.microsoft.com/office/drawing/2014/main" id="{6960F9F8-5A2A-4709-85E1-5FBFB8A7D70E}"/>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注意：</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如果</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要制作大量 SUMIF 公式，那么数据透视表是一种更好的解决方案。</a:t>
            </a:r>
            <a:r>
              <a:rPr lang="zh-cn" sz="1100" u="sng"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有关详细信息，请参阅数据透视表工作表</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a:t>
            </a:r>
            <a:endParaRPr lang="en-US"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endParaRPr>
          </a:p>
        </xdr:txBody>
      </xdr:sp>
      <xdr:sp macro="" textlink="">
        <xdr:nvSpPr>
          <xdr:cNvPr id="14" name="文本框 100" descr="=SUMIF(D73:D77,&quot;&gt;50&quot;)&#10;&#10;">
            <a:extLst>
              <a:ext uri="{FF2B5EF4-FFF2-40B4-BE49-F238E27FC236}">
                <a16:creationId xmlns:a16="http://schemas.microsoft.com/office/drawing/2014/main" id="{1ED27294-EE3A-49FA-A405-8DC5A0DFDF08}"/>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effectLst/>
                <a:latin typeface="微软雅黑" panose="020B0503020204020204" pitchFamily="34" charset="-122"/>
                <a:ea typeface="微软雅黑" panose="020B0503020204020204" pitchFamily="34" charset="-122"/>
                <a:cs typeface="Courier New" panose="02070309020205020404" pitchFamily="49" charset="0"/>
              </a:rPr>
              <a:t>=SUMIF(D73:D77,"&gt;50")</a:t>
            </a:r>
          </a:p>
          <a:p>
            <a:pPr marL="0" marR="0" rtl="0">
              <a:spcBef>
                <a:spcPts val="0"/>
              </a:spcBef>
              <a:spcAft>
                <a:spcPts val="0"/>
              </a:spcAft>
            </a:pPr>
            <a:endParaRPr lang="en-US" sz="2000">
              <a:effectLst/>
              <a:latin typeface="微软雅黑" panose="020B0503020204020204" pitchFamily="34" charset="-122"/>
              <a:ea typeface="微软雅黑" panose="020B0503020204020204" pitchFamily="34" charset="-122"/>
            </a:endParaRPr>
          </a:p>
        </xdr:txBody>
      </xdr:sp>
      <xdr:sp macro="" textlink="">
        <xdr:nvSpPr>
          <xdr:cNvPr id="15" name="左大括号 14">
            <a:extLst>
              <a:ext uri="{FF2B5EF4-FFF2-40B4-BE49-F238E27FC236}">
                <a16:creationId xmlns:a16="http://schemas.microsoft.com/office/drawing/2014/main" id="{8124DFE1-EB99-4B37-A845-1373157BC1CD}"/>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16" name="文本框 2" descr="根据此条件来对一些值求和：&#10;">
            <a:extLst>
              <a:ext uri="{FF2B5EF4-FFF2-40B4-BE49-F238E27FC236}">
                <a16:creationId xmlns:a16="http://schemas.microsoft.com/office/drawing/2014/main" id="{2F4DE878-B120-4CE8-A04B-2A5FCFCDD0BF}"/>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根据此条件来对一些值求和：</a:t>
            </a:r>
          </a:p>
        </xdr:txBody>
      </xdr:sp>
      <xdr:sp macro="" textlink="">
        <xdr:nvSpPr>
          <xdr:cNvPr id="17" name="左大括号 16">
            <a:extLst>
              <a:ext uri="{FF2B5EF4-FFF2-40B4-BE49-F238E27FC236}">
                <a16:creationId xmlns:a16="http://schemas.microsoft.com/office/drawing/2014/main" id="{E5841FFC-CD32-478B-BEC5-5CAA430F4ED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18" name="文本框 2" descr="....遍历查找这些单元格...&#10; &#10;">
            <a:extLst>
              <a:ext uri="{FF2B5EF4-FFF2-40B4-BE49-F238E27FC236}">
                <a16:creationId xmlns:a16="http://schemas.microsoft.com/office/drawing/2014/main" id="{9529D67E-08B1-43CC-ACEB-8E2EE9973FB5}"/>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....遍历查找这些单元格...</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sp macro="" textlink="">
        <xdr:nvSpPr>
          <xdr:cNvPr id="19" name="文本框 2" descr="...如果值大于 50，则求和&#10; &#10;">
            <a:extLst>
              <a:ext uri="{FF2B5EF4-FFF2-40B4-BE49-F238E27FC236}">
                <a16:creationId xmlns:a16="http://schemas.microsoft.com/office/drawing/2014/main" id="{5D47B4A0-8FF2-4AC7-A20E-2754AE8F6F4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...如果值大于 50，则求和。</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sp macro="" textlink="">
        <xdr:nvSpPr>
          <xdr:cNvPr id="20" name="左大括号 19">
            <a:extLst>
              <a:ext uri="{FF2B5EF4-FFF2-40B4-BE49-F238E27FC236}">
                <a16:creationId xmlns:a16="http://schemas.microsoft.com/office/drawing/2014/main" id="{6F49C28A-D10F-4298-8FF4-DD740299D827}"/>
              </a:ext>
            </a:extLst>
          </xdr:cNvPr>
          <xdr:cNvSpPr/>
        </xdr:nvSpPr>
        <xdr:spPr>
          <a:xfrm rot="5400000">
            <a:off x="2992240" y="15361022"/>
            <a:ext cx="205353" cy="496715"/>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grpSp>
    <xdr:clientData/>
  </xdr:twoCellAnchor>
  <xdr:twoCellAnchor editAs="oneCell">
    <xdr:from>
      <xdr:col>2</xdr:col>
      <xdr:colOff>114300</xdr:colOff>
      <xdr:row>53</xdr:row>
      <xdr:rowOff>184408</xdr:rowOff>
    </xdr:from>
    <xdr:to>
      <xdr:col>6</xdr:col>
      <xdr:colOff>563336</xdr:colOff>
      <xdr:row>64</xdr:row>
      <xdr:rowOff>142873</xdr:rowOff>
    </xdr:to>
    <xdr:grpSp>
      <xdr:nvGrpSpPr>
        <xdr:cNvPr id="21" name="重要详细信息" descr="重要详细信息&#10;双击此单元格。你会注意到最后那个 100。虽然可以像这样将数字放在公式中，但除非绝对必要，否则我们不推荐这么做。这被称为常量，很容易忘记它的存在。我们建议改为引用另一个单元格。这样就可以容易地看到，而不是隐藏在公式中&#10;">
          <a:extLst>
            <a:ext uri="{FF2B5EF4-FFF2-40B4-BE49-F238E27FC236}">
              <a16:creationId xmlns:a16="http://schemas.microsoft.com/office/drawing/2014/main" id="{6015A211-AD4F-45FD-A551-C1E3E6018068}"/>
            </a:ext>
          </a:extLst>
        </xdr:cNvPr>
        <xdr:cNvGrpSpPr/>
      </xdr:nvGrpSpPr>
      <xdr:grpSpPr>
        <a:xfrm>
          <a:off x="6496050" y="10852408"/>
          <a:ext cx="3497036" cy="2053965"/>
          <a:chOff x="6788150" y="11086161"/>
          <a:chExt cx="3714750" cy="1983812"/>
        </a:xfrm>
      </xdr:grpSpPr>
      <xdr:sp macro="" textlink="">
        <xdr:nvSpPr>
          <xdr:cNvPr id="22" name="说明" descr="重要详细信息&#10;双击此单元格。你会注意到最后那个 100。虽然可以像这样将数字放在公式中，但除非绝对必要，否则我们不推荐这么做。这被称为常量，很容易忘记它的存在。我们建议改为引用另一个单元格，如单元格 D16。这样就可以容易地看到，而不是隐藏在公式中&#10;">
            <a:extLst>
              <a:ext uri="{FF2B5EF4-FFF2-40B4-BE49-F238E27FC236}">
                <a16:creationId xmlns:a16="http://schemas.microsoft.com/office/drawing/2014/main" id="{2FE3401B-D0B7-4209-9AEC-9AC259BD1A71}"/>
              </a:ext>
            </a:extLst>
          </xdr:cNvPr>
          <xdr:cNvSpPr txBox="1"/>
        </xdr:nvSpPr>
        <xdr:spPr>
          <a:xfrm>
            <a:off x="7073900" y="11363325"/>
            <a:ext cx="3429000" cy="17066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双击此单元格。你会注意到最后那个 </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100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。虽然可以像这样将数字放在公式中，但除非绝对必要，否则我们不推荐这么做。这被称为</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常量</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，很容易忘记它的存在。我们建议改为引用另一个单元格，如单元格 D16。这样就可以容易地看到，而不是隐藏在公式中。 </a:t>
            </a:r>
            <a:endParaRPr lang="en-US" sz="1100">
              <a:effectLst/>
              <a:latin typeface="Microsoft YaHei UI" panose="020B0503020204020204" pitchFamily="34" charset="-122"/>
              <a:ea typeface="Microsoft YaHei UI" panose="020B0503020204020204" pitchFamily="34" charset="-122"/>
            </a:endParaRPr>
          </a:p>
        </xdr:txBody>
      </xdr:sp>
      <xdr:pic>
        <xdr:nvPicPr>
          <xdr:cNvPr id="23" name="放大镜" descr="放大镜">
            <a:extLst>
              <a:ext uri="{FF2B5EF4-FFF2-40B4-BE49-F238E27FC236}">
                <a16:creationId xmlns:a16="http://schemas.microsoft.com/office/drawing/2014/main" id="{08B2130C-CC1F-48C7-B279-BB9AFFDB561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flipH="1">
            <a:off x="6788150" y="11420475"/>
            <a:ext cx="352313" cy="339611"/>
          </a:xfrm>
          <a:prstGeom prst="rect">
            <a:avLst/>
          </a:prstGeom>
        </xdr:spPr>
      </xdr:pic>
      <xdr:sp macro="" textlink="">
        <xdr:nvSpPr>
          <xdr:cNvPr id="24" name="箭头" descr="箭头">
            <a:extLst>
              <a:ext uri="{FF2B5EF4-FFF2-40B4-BE49-F238E27FC236}">
                <a16:creationId xmlns:a16="http://schemas.microsoft.com/office/drawing/2014/main" id="{34FBF684-8CEC-4430-8C80-AD80C1966E69}"/>
              </a:ext>
            </a:extLst>
          </xdr:cNvPr>
          <xdr:cNvSpPr/>
        </xdr:nvSpPr>
        <xdr:spPr>
          <a:xfrm rot="3874191">
            <a:off x="7943260" y="10779196"/>
            <a:ext cx="442979" cy="1056910"/>
          </a:xfrm>
          <a:prstGeom prst="arc">
            <a:avLst>
              <a:gd name="adj1" fmla="val 16324058"/>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oneCell">
    <xdr:from>
      <xdr:col>3</xdr:col>
      <xdr:colOff>739486</xdr:colOff>
      <xdr:row>36</xdr:row>
      <xdr:rowOff>82549</xdr:rowOff>
    </xdr:from>
    <xdr:to>
      <xdr:col>7</xdr:col>
      <xdr:colOff>360590</xdr:colOff>
      <xdr:row>45</xdr:row>
      <xdr:rowOff>85726</xdr:rowOff>
    </xdr:to>
    <xdr:grpSp>
      <xdr:nvGrpSpPr>
        <xdr:cNvPr id="25" name="看看这个" descr="看看这个&#10;选择这些单元格。然后在 Excel 窗口的右下角，可找到：&#10;求和:170&#10;这只是用来快速找到总和的另一种方法&#10;">
          <a:extLst>
            <a:ext uri="{FF2B5EF4-FFF2-40B4-BE49-F238E27FC236}">
              <a16:creationId xmlns:a16="http://schemas.microsoft.com/office/drawing/2014/main" id="{98FEF93A-EFCD-4B5A-95A0-22C81A06A675}"/>
            </a:ext>
          </a:extLst>
        </xdr:cNvPr>
        <xdr:cNvGrpSpPr/>
      </xdr:nvGrpSpPr>
      <xdr:grpSpPr>
        <a:xfrm>
          <a:off x="7883236" y="7512049"/>
          <a:ext cx="2669104" cy="1717677"/>
          <a:chOff x="7539454" y="7993902"/>
          <a:chExt cx="2725082" cy="1717676"/>
        </a:xfrm>
      </xdr:grpSpPr>
      <xdr:grpSp>
        <xdr:nvGrpSpPr>
          <xdr:cNvPr id="26" name="括号线">
            <a:extLst>
              <a:ext uri="{FF2B5EF4-FFF2-40B4-BE49-F238E27FC236}">
                <a16:creationId xmlns:a16="http://schemas.microsoft.com/office/drawing/2014/main" id="{98C2A527-998F-477C-9F57-6414B6EC9D3C}"/>
              </a:ext>
            </a:extLst>
          </xdr:cNvPr>
          <xdr:cNvGrpSpPr/>
        </xdr:nvGrpSpPr>
        <xdr:grpSpPr>
          <a:xfrm rot="599914">
            <a:off x="7539454" y="8145377"/>
            <a:ext cx="293814" cy="698211"/>
            <a:chOff x="9871108" y="1184220"/>
            <a:chExt cx="273326" cy="789155"/>
          </a:xfrm>
        </xdr:grpSpPr>
        <xdr:sp macro="" textlink="">
          <xdr:nvSpPr>
            <xdr:cNvPr id="29" name="另一条括号线" descr="括号线">
              <a:extLst>
                <a:ext uri="{FF2B5EF4-FFF2-40B4-BE49-F238E27FC236}">
                  <a16:creationId xmlns:a16="http://schemas.microsoft.com/office/drawing/2014/main" id="{C1D68179-CAB7-4977-9F92-6EC4680D6EF4}"/>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30" name="括号线" descr="括号线&#10;">
              <a:extLst>
                <a:ext uri="{FF2B5EF4-FFF2-40B4-BE49-F238E27FC236}">
                  <a16:creationId xmlns:a16="http://schemas.microsoft.com/office/drawing/2014/main" id="{AF6AAF84-2541-4D7F-B06C-8D5C97B2070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27" name="星星" descr="星星">
            <a:extLst>
              <a:ext uri="{FF2B5EF4-FFF2-40B4-BE49-F238E27FC236}">
                <a16:creationId xmlns:a16="http://schemas.microsoft.com/office/drawing/2014/main" id="{88606A6C-0D1A-49AB-97FA-F84A655D331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30674" y="8038700"/>
            <a:ext cx="388098" cy="337815"/>
          </a:xfrm>
          <a:prstGeom prst="rect">
            <a:avLst/>
          </a:prstGeom>
        </xdr:spPr>
      </xdr:pic>
      <xdr:sp macro="" textlink="">
        <xdr:nvSpPr>
          <xdr:cNvPr id="28" name="说明" descr="选择这些单元格。然后在 Excel 窗口的右下角，可找到：&#10;求和:170&#10;这只是用来快速找到总和的另一种方法&#10;">
            <a:extLst>
              <a:ext uri="{FF2B5EF4-FFF2-40B4-BE49-F238E27FC236}">
                <a16:creationId xmlns:a16="http://schemas.microsoft.com/office/drawing/2014/main" id="{A1DA6704-9CE0-45AE-8722-A82C2E09FA8F}"/>
              </a:ext>
            </a:extLst>
          </xdr:cNvPr>
          <xdr:cNvSpPr txBox="1"/>
        </xdr:nvSpPr>
        <xdr:spPr>
          <a:xfrm>
            <a:off x="8132528" y="7993902"/>
            <a:ext cx="2132008" cy="171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选择这些单元格。然后在 </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Excel 窗口的右下角，可找到：</a:t>
            </a:r>
          </a:p>
          <a:p>
            <a:pPr lvl="0" rtl="0">
              <a:defRPr/>
            </a:pPr>
            <a:br>
              <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br>
            <a:endParaRPr lang="en-US"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这只是用来快速找到总和的另一种方法。 </a:t>
            </a:r>
            <a:endParaRPr lang="en-US" sz="11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twoCellAnchor editAs="oneCell">
    <xdr:from>
      <xdr:col>0</xdr:col>
      <xdr:colOff>346284</xdr:colOff>
      <xdr:row>25</xdr:row>
      <xdr:rowOff>143313</xdr:rowOff>
    </xdr:from>
    <xdr:to>
      <xdr:col>1</xdr:col>
      <xdr:colOff>4816230</xdr:colOff>
      <xdr:row>67</xdr:row>
      <xdr:rowOff>133350</xdr:rowOff>
    </xdr:to>
    <xdr:grpSp>
      <xdr:nvGrpSpPr>
        <xdr:cNvPr id="31" name="有关 SUM 的详细信息" descr="有关 SUM 函数的详细信息&#10;在上面的一些提示中，我们向你演示了如何使用 SUM 函数。下面是&#10;关于该函数的详细信息。双击右侧的一个黄色单元格，然后阅读下面的文本。&#10;如果对 SUM 函数进行解释，应会是：&#10;对这些值进行求和：&#10;...单元格 D38、D39、D40 和 D41 中的值。&#10;=SUM(D38:D41)&#10;下面是另一种可以使用的方法：&#10;对这些值进行求和：...单元格 D49 中的值，...单元格 G48、G49、G50 和 G51 中的值，...100&#10;=SUM(D48,G48:G51,100)&#10;上述公式中使用了下列内容：&#10;单个单元格引用，它是单元格的“地址”或“名称”。上述公式中，D48 是单个单元格引用。&#10;单元格范围，这是一系列单元格，从一个单元格开始并以另一个单元格结束。&#10;公式中 G48:G51 是单元格范围。&#10;常量。该公式中的常量是数字 100">
          <a:extLst>
            <a:ext uri="{FF2B5EF4-FFF2-40B4-BE49-F238E27FC236}">
              <a16:creationId xmlns:a16="http://schemas.microsoft.com/office/drawing/2014/main" id="{B5E9AF98-2D8E-4C73-8397-0051E5993971}"/>
            </a:ext>
          </a:extLst>
        </xdr:cNvPr>
        <xdr:cNvGrpSpPr/>
      </xdr:nvGrpSpPr>
      <xdr:grpSpPr>
        <a:xfrm>
          <a:off x="346284" y="5477313"/>
          <a:ext cx="5565321" cy="7991037"/>
          <a:chOff x="346284" y="5905938"/>
          <a:chExt cx="5737225" cy="7738228"/>
        </a:xfrm>
      </xdr:grpSpPr>
      <xdr:sp macro="" textlink="">
        <xdr:nvSpPr>
          <xdr:cNvPr id="32" name="矩形 31" descr="背景">
            <a:extLst>
              <a:ext uri="{FF2B5EF4-FFF2-40B4-BE49-F238E27FC236}">
                <a16:creationId xmlns:a16="http://schemas.microsoft.com/office/drawing/2014/main" id="{F1656F47-B345-4790-9BA6-180FB573BD97}"/>
              </a:ext>
            </a:extLst>
          </xdr:cNvPr>
          <xdr:cNvSpPr/>
        </xdr:nvSpPr>
        <xdr:spPr>
          <a:xfrm>
            <a:off x="346284" y="5905938"/>
            <a:ext cx="5737225" cy="773822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微软雅黑" panose="020B0503020204020204" pitchFamily="34" charset="-122"/>
              <a:ea typeface="微软雅黑" panose="020B0503020204020204" pitchFamily="34" charset="-122"/>
            </a:endParaRPr>
          </a:p>
        </xdr:txBody>
      </xdr:sp>
      <xdr:cxnSp macro="">
        <xdr:nvCxnSpPr>
          <xdr:cNvPr id="33" name="直接连接符 32" descr="装饰性线条">
            <a:extLst>
              <a:ext uri="{FF2B5EF4-FFF2-40B4-BE49-F238E27FC236}">
                <a16:creationId xmlns:a16="http://schemas.microsoft.com/office/drawing/2014/main" id="{66320074-CCDA-4721-99C3-281718D1F6D3}"/>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4" name="直接连接符​​ 54" descr="装饰性线条">
            <a:extLst>
              <a:ext uri="{FF2B5EF4-FFF2-40B4-BE49-F238E27FC236}">
                <a16:creationId xmlns:a16="http://schemas.microsoft.com/office/drawing/2014/main" id="{98E13890-3331-487C-A193-236A0FC17EA0}"/>
              </a:ext>
            </a:extLst>
          </xdr:cNvPr>
          <xdr:cNvCxnSpPr>
            <a:cxnSpLocks/>
          </xdr:cNvCxnSpPr>
        </xdr:nvCxnSpPr>
        <xdr:spPr>
          <a:xfrm>
            <a:off x="581208" y="13325347"/>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35" name="步骤" descr="有关 SUM 函数的详细信息 ">
            <a:extLst>
              <a:ext uri="{FF2B5EF4-FFF2-40B4-BE49-F238E27FC236}">
                <a16:creationId xmlns:a16="http://schemas.microsoft.com/office/drawing/2014/main" id="{3BE8B1B0-771E-4D5E-AD00-8533933DBDDE}"/>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微软雅黑" panose="020B0503020204020204" pitchFamily="34" charset="-122"/>
                <a:ea typeface="微软雅黑" panose="020B0503020204020204" pitchFamily="34" charset="-122"/>
                <a:cs typeface="Segoe UI Light" panose="020B0502040204020203" pitchFamily="34" charset="0"/>
              </a:rPr>
              <a:t>有关 SUM 函数的详细信息</a:t>
            </a:r>
            <a:endParaRPr lang="en-US" sz="2200" b="0">
              <a:solidFill>
                <a:schemeClr val="bg2">
                  <a:lumMod val="25000"/>
                </a:schemeClr>
              </a:solidFill>
              <a:effectLst/>
              <a:latin typeface="微软雅黑" panose="020B0503020204020204" pitchFamily="34" charset="-122"/>
              <a:ea typeface="微软雅黑" panose="020B0503020204020204" pitchFamily="34" charset="-122"/>
              <a:cs typeface="Segoe UI Light" panose="020B0502040204020203" pitchFamily="34" charset="0"/>
            </a:endParaRPr>
          </a:p>
        </xdr:txBody>
      </xdr:sp>
      <xdr:sp macro="" textlink="">
        <xdr:nvSpPr>
          <xdr:cNvPr id="36" name="步骤" descr="在上面的一些提示中，我们向你演示了如何使用 SUM 函数。下面是关于该函数的详细信息。双击右侧的一个黄色单元格，然后阅读下面的文本。&#10;&#10;如果对 SUM 函数进行解释，应会是：&#10;">
            <a:extLst>
              <a:ext uri="{FF2B5EF4-FFF2-40B4-BE49-F238E27FC236}">
                <a16:creationId xmlns:a16="http://schemas.microsoft.com/office/drawing/2014/main" id="{CBC585B4-BFBD-4C9E-9D15-88082869A9CB}"/>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在上面的一些提示中，我们向你演示了如何使用 SUM 函数。下面是关于该函数的详细信息。双击右侧的一个黄色单元格，然后阅读</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下面的文本。</a:t>
            </a:r>
          </a:p>
          <a:p>
            <a:pPr lvl="0" rtl="0">
              <a:defRPr/>
            </a:pPr>
            <a:endParaRPr lang="en-US"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endParaRPr>
          </a:p>
          <a:p>
            <a:pPr lvl="0" rtl="0">
              <a:defRPr/>
            </a:pP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如果对 SUM 函数进行解释，应会是：</a:t>
            </a:r>
            <a:endParaRPr lang="en-US"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endParaRPr>
          </a:p>
        </xdr:txBody>
      </xdr:sp>
      <xdr:sp macro="" textlink="">
        <xdr:nvSpPr>
          <xdr:cNvPr id="37" name="步骤" descr="下面是另一种可以使用的方法：&#10;">
            <a:extLst>
              <a:ext uri="{FF2B5EF4-FFF2-40B4-BE49-F238E27FC236}">
                <a16:creationId xmlns:a16="http://schemas.microsoft.com/office/drawing/2014/main" id="{A9A0D696-55E9-4018-9454-40F7EDBE17AB}"/>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下面是另一种可以使用的方法：</a:t>
            </a:r>
          </a:p>
        </xdr:txBody>
      </xdr:sp>
      <xdr:grpSp>
        <xdr:nvGrpSpPr>
          <xdr:cNvPr id="38" name="组 78">
            <a:extLst>
              <a:ext uri="{FF2B5EF4-FFF2-40B4-BE49-F238E27FC236}">
                <a16:creationId xmlns:a16="http://schemas.microsoft.com/office/drawing/2014/main" id="{55480908-6DC1-4952-A038-7784E64D1E03}"/>
              </a:ext>
            </a:extLst>
          </xdr:cNvPr>
          <xdr:cNvGrpSpPr/>
        </xdr:nvGrpSpPr>
        <xdr:grpSpPr>
          <a:xfrm>
            <a:off x="551558" y="7756714"/>
            <a:ext cx="3290330" cy="1581898"/>
            <a:chOff x="1065799" y="8191586"/>
            <a:chExt cx="3248922" cy="1616838"/>
          </a:xfrm>
        </xdr:grpSpPr>
        <xdr:sp macro="" textlink="">
          <xdr:nvSpPr>
            <xdr:cNvPr id="54" name="文本框 100" descr="=SUM(D38:D41) ">
              <a:extLst>
                <a:ext uri="{FF2B5EF4-FFF2-40B4-BE49-F238E27FC236}">
                  <a16:creationId xmlns:a16="http://schemas.microsoft.com/office/drawing/2014/main" id="{4B69A73B-A089-4421-B668-AA35CB6380A5}"/>
                </a:ext>
              </a:extLst>
            </xdr:cNvPr>
            <xdr:cNvSpPr txBox="1"/>
          </xdr:nvSpPr>
          <xdr:spPr>
            <a:xfrm>
              <a:off x="1076221" y="9303595"/>
              <a:ext cx="3238500" cy="504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微软雅黑" panose="020B0503020204020204" pitchFamily="34" charset="-122"/>
                  <a:cs typeface="Courier New" panose="02070309020205020404" pitchFamily="49" charset="0"/>
                </a:rPr>
                <a:t>=SUM(D38:D41) </a:t>
              </a:r>
              <a:endParaRPr lang="en-US" sz="2000">
                <a:effectLst/>
                <a:latin typeface="Courier New" panose="02070309020205020404" pitchFamily="49" charset="0"/>
                <a:ea typeface="微软雅黑" panose="020B0503020204020204" pitchFamily="34" charset="-122"/>
                <a:cs typeface="Courier New" panose="02070309020205020404" pitchFamily="49" charset="0"/>
              </a:endParaRPr>
            </a:p>
          </xdr:txBody>
        </xdr:sp>
        <xdr:sp macro="" textlink="">
          <xdr:nvSpPr>
            <xdr:cNvPr id="55" name="左大括号 54">
              <a:extLst>
                <a:ext uri="{FF2B5EF4-FFF2-40B4-BE49-F238E27FC236}">
                  <a16:creationId xmlns:a16="http://schemas.microsoft.com/office/drawing/2014/main" id="{F35862E0-1F35-45F2-9DAF-BCD83EA55650}"/>
                </a:ext>
              </a:extLst>
            </xdr:cNvPr>
            <xdr:cNvSpPr/>
          </xdr:nvSpPr>
          <xdr:spPr>
            <a:xfrm rot="5400000">
              <a:off x="1455537" y="8927697"/>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56" name="文本框 2" descr="对这些值进行求和：&#10;">
              <a:extLst>
                <a:ext uri="{FF2B5EF4-FFF2-40B4-BE49-F238E27FC236}">
                  <a16:creationId xmlns:a16="http://schemas.microsoft.com/office/drawing/2014/main" id="{51EA584A-21B0-4CFD-9905-B3DB4EBD7A56}"/>
                </a:ext>
              </a:extLst>
            </xdr:cNvPr>
            <xdr:cNvSpPr txBox="1">
              <a:spLocks noChangeArrowheads="1"/>
            </xdr:cNvSpPr>
          </xdr:nvSpPr>
          <xdr:spPr bwMode="auto">
            <a:xfrm>
              <a:off x="1065799" y="8191586"/>
              <a:ext cx="847355"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对这些值进行求和：</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sp macro="" textlink="">
          <xdr:nvSpPr>
            <xdr:cNvPr id="57" name="左大括号 56">
              <a:extLst>
                <a:ext uri="{FF2B5EF4-FFF2-40B4-BE49-F238E27FC236}">
                  <a16:creationId xmlns:a16="http://schemas.microsoft.com/office/drawing/2014/main" id="{C2C6BAF4-539F-40B7-BBCF-05390E01AD6D}"/>
                </a:ext>
              </a:extLst>
            </xdr:cNvPr>
            <xdr:cNvSpPr/>
          </xdr:nvSpPr>
          <xdr:spPr>
            <a:xfrm rot="5400000">
              <a:off x="2284908" y="8627784"/>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58" name="文本框 2" descr="...单元格 D38、D39、D40 和 D41 中的值">
              <a:extLst>
                <a:ext uri="{FF2B5EF4-FFF2-40B4-BE49-F238E27FC236}">
                  <a16:creationId xmlns:a16="http://schemas.microsoft.com/office/drawing/2014/main" id="{5DEB8D82-2987-438D-AC98-FCE02F6F0563}"/>
                </a:ext>
              </a:extLst>
            </xdr:cNvPr>
            <xdr:cNvSpPr txBox="1">
              <a:spLocks noChangeArrowheads="1"/>
            </xdr:cNvSpPr>
          </xdr:nvSpPr>
          <xdr:spPr bwMode="auto">
            <a:xfrm>
              <a:off x="1993378" y="8191870"/>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...单元格</a:t>
              </a:r>
              <a:r>
                <a:rPr lang="zh-cn" sz="1100" baseline="0">
                  <a:effectLst/>
                  <a:latin typeface="微软雅黑" panose="020B0503020204020204" pitchFamily="34" charset="-122"/>
                  <a:ea typeface="微软雅黑" panose="020B0503020204020204" pitchFamily="34" charset="-122"/>
                  <a:cs typeface="Times New Roman" panose="02020603050405020304" pitchFamily="18" charset="0"/>
                </a:rPr>
                <a:t> </a:t>
              </a: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D38、D39、D40 和 D41</a:t>
              </a:r>
              <a:r>
                <a:rPr lang="zh-cn" sz="1100" baseline="0">
                  <a:effectLst/>
                  <a:latin typeface="微软雅黑" panose="020B0503020204020204" pitchFamily="34" charset="-122"/>
                  <a:ea typeface="微软雅黑" panose="020B0503020204020204" pitchFamily="34" charset="-122"/>
                  <a:cs typeface="Times New Roman" panose="02020603050405020304" pitchFamily="18" charset="0"/>
                </a:rPr>
                <a:t> 中的值。</a:t>
              </a:r>
              <a:endParaRPr lang="en-US" sz="1100">
                <a:effectLst/>
                <a:latin typeface="微软雅黑" panose="020B0503020204020204" pitchFamily="34" charset="-122"/>
                <a:ea typeface="微软雅黑" panose="020B0503020204020204" pitchFamily="34" charset="-122"/>
                <a:cs typeface="Times New Roman" panose="02020603050405020304" pitchFamily="18" charset="0"/>
              </a:endParaRPr>
            </a:p>
          </xdr:txBody>
        </xdr:sp>
      </xdr:grpSp>
      <xdr:grpSp>
        <xdr:nvGrpSpPr>
          <xdr:cNvPr id="39" name="组 104">
            <a:extLst>
              <a:ext uri="{FF2B5EF4-FFF2-40B4-BE49-F238E27FC236}">
                <a16:creationId xmlns:a16="http://schemas.microsoft.com/office/drawing/2014/main" id="{19EA71F7-0927-464F-BA25-1D1D174DB27C}"/>
              </a:ext>
            </a:extLst>
          </xdr:cNvPr>
          <xdr:cNvGrpSpPr/>
        </xdr:nvGrpSpPr>
        <xdr:grpSpPr>
          <a:xfrm>
            <a:off x="457200" y="9658311"/>
            <a:ext cx="4927601" cy="1687354"/>
            <a:chOff x="457200" y="9810760"/>
            <a:chExt cx="4886326" cy="1743855"/>
          </a:xfrm>
        </xdr:grpSpPr>
        <xdr:sp macro="" textlink="">
          <xdr:nvSpPr>
            <xdr:cNvPr id="41" name="文本框 100" descr="=SUM(D48,G48:G51,100) &#10;">
              <a:extLst>
                <a:ext uri="{FF2B5EF4-FFF2-40B4-BE49-F238E27FC236}">
                  <a16:creationId xmlns:a16="http://schemas.microsoft.com/office/drawing/2014/main" id="{B7CEEA0D-C202-440D-9E37-3A1246384CC5}"/>
                </a:ext>
              </a:extLst>
            </xdr:cNvPr>
            <xdr:cNvSpPr txBox="1"/>
          </xdr:nvSpPr>
          <xdr:spPr>
            <a:xfrm>
              <a:off x="457200" y="11070249"/>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rtl="0">
                <a:spcBef>
                  <a:spcPts val="0"/>
                </a:spcBef>
                <a:spcAft>
                  <a:spcPts val="0"/>
                </a:spcAft>
              </a:pPr>
              <a:r>
                <a:rPr lang="zh-cn" sz="2000" spc="80" baseline="0">
                  <a:solidFill>
                    <a:srgbClr val="000000"/>
                  </a:solidFill>
                  <a:effectLst/>
                  <a:latin typeface="Courier New" panose="02070309020205020404" pitchFamily="49" charset="0"/>
                  <a:ea typeface="微软雅黑" panose="020B0503020204020204" pitchFamily="34" charset="-122"/>
                  <a:cs typeface="Courier New" panose="02070309020205020404" pitchFamily="49" charset="0"/>
                </a:rPr>
                <a:t>=SUM(D48,G48:G51,100) </a:t>
              </a:r>
              <a:endParaRPr lang="en-US" sz="2000" spc="80" baseline="0">
                <a:effectLst/>
                <a:latin typeface="Courier New" panose="02070309020205020404" pitchFamily="49" charset="0"/>
                <a:ea typeface="微软雅黑" panose="020B0503020204020204" pitchFamily="34" charset="-122"/>
                <a:cs typeface="Courier New" panose="02070309020205020404" pitchFamily="49" charset="0"/>
              </a:endParaRPr>
            </a:p>
          </xdr:txBody>
        </xdr:sp>
        <xdr:grpSp>
          <xdr:nvGrpSpPr>
            <xdr:cNvPr id="42" name="组 81">
              <a:extLst>
                <a:ext uri="{FF2B5EF4-FFF2-40B4-BE49-F238E27FC236}">
                  <a16:creationId xmlns:a16="http://schemas.microsoft.com/office/drawing/2014/main" id="{98199530-C603-49A3-A57D-312E4B911367}"/>
                </a:ext>
              </a:extLst>
            </xdr:cNvPr>
            <xdr:cNvGrpSpPr/>
          </xdr:nvGrpSpPr>
          <xdr:grpSpPr>
            <a:xfrm>
              <a:off x="485775" y="9828053"/>
              <a:ext cx="830961" cy="1296095"/>
              <a:chOff x="-363898" y="-105540"/>
              <a:chExt cx="1059225" cy="1436336"/>
            </a:xfrm>
          </xdr:grpSpPr>
          <xdr:sp macro="" textlink="">
            <xdr:nvSpPr>
              <xdr:cNvPr id="52" name="左大括号 51">
                <a:extLst>
                  <a:ext uri="{FF2B5EF4-FFF2-40B4-BE49-F238E27FC236}">
                    <a16:creationId xmlns:a16="http://schemas.microsoft.com/office/drawing/2014/main" id="{F28061AC-6CFF-48AB-9723-BEAB47BA4DB3}"/>
                  </a:ext>
                </a:extLst>
              </xdr:cNvPr>
              <xdr:cNvSpPr/>
            </xdr:nvSpPr>
            <xdr:spPr>
              <a:xfrm rot="5400000">
                <a:off x="261924" y="897392"/>
                <a:ext cx="242886" cy="62392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53" name="文本框 2" descr="对这些值进行求和：&#10; &#10;">
                <a:extLst>
                  <a:ext uri="{FF2B5EF4-FFF2-40B4-BE49-F238E27FC236}">
                    <a16:creationId xmlns:a16="http://schemas.microsoft.com/office/drawing/2014/main" id="{862B8950-2052-482E-A916-951E653F8D8E}"/>
                  </a:ext>
                </a:extLst>
              </xdr:cNvPr>
              <xdr:cNvSpPr txBox="1">
                <a:spLocks noChangeArrowheads="1"/>
              </xdr:cNvSpPr>
            </xdr:nvSpPr>
            <xdr:spPr bwMode="auto">
              <a:xfrm>
                <a:off x="-363898" y="-105540"/>
                <a:ext cx="1043235" cy="11961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对这些值进行求和：</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grpSp>
        <xdr:grpSp>
          <xdr:nvGrpSpPr>
            <xdr:cNvPr id="43" name="组 84">
              <a:extLst>
                <a:ext uri="{FF2B5EF4-FFF2-40B4-BE49-F238E27FC236}">
                  <a16:creationId xmlns:a16="http://schemas.microsoft.com/office/drawing/2014/main" id="{91707386-86FA-4B06-B33A-4DE4A7190CEC}"/>
                </a:ext>
              </a:extLst>
            </xdr:cNvPr>
            <xdr:cNvGrpSpPr/>
          </xdr:nvGrpSpPr>
          <xdr:grpSpPr>
            <a:xfrm>
              <a:off x="1392159" y="9819364"/>
              <a:ext cx="733284" cy="1306259"/>
              <a:chOff x="-199890" y="-105538"/>
              <a:chExt cx="735230" cy="1447585"/>
            </a:xfrm>
          </xdr:grpSpPr>
          <xdr:sp macro="" textlink="">
            <xdr:nvSpPr>
              <xdr:cNvPr id="50" name="左大括号 49">
                <a:extLst>
                  <a:ext uri="{FF2B5EF4-FFF2-40B4-BE49-F238E27FC236}">
                    <a16:creationId xmlns:a16="http://schemas.microsoft.com/office/drawing/2014/main" id="{A3FC61F3-7CC6-43D1-8DDC-336FF3954781}"/>
                  </a:ext>
                </a:extLst>
              </xdr:cNvPr>
              <xdr:cNvSpPr/>
            </xdr:nvSpPr>
            <xdr:spPr>
              <a:xfrm rot="5400000">
                <a:off x="22858" y="983974"/>
                <a:ext cx="242887"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51" name="文本框 2" descr="…单元格 D48 中的值…&#10; &#10;">
                <a:extLst>
                  <a:ext uri="{FF2B5EF4-FFF2-40B4-BE49-F238E27FC236}">
                    <a16:creationId xmlns:a16="http://schemas.microsoft.com/office/drawing/2014/main" id="{96445BDF-0687-4C87-BAC9-97C3ED0F1C48}"/>
                  </a:ext>
                </a:extLst>
              </xdr:cNvPr>
              <xdr:cNvSpPr txBox="1">
                <a:spLocks noChangeArrowheads="1"/>
              </xdr:cNvSpPr>
            </xdr:nvSpPr>
            <xdr:spPr bwMode="auto">
              <a:xfrm>
                <a:off x="-199890" y="-105538"/>
                <a:ext cx="735230" cy="119611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…单元格 D48 中的值…</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grpSp>
        <xdr:grpSp>
          <xdr:nvGrpSpPr>
            <xdr:cNvPr id="44" name="组 87">
              <a:extLst>
                <a:ext uri="{FF2B5EF4-FFF2-40B4-BE49-F238E27FC236}">
                  <a16:creationId xmlns:a16="http://schemas.microsoft.com/office/drawing/2014/main" id="{313C1E0A-217C-4AEE-8EEC-C5FA0BF83C7C}"/>
                </a:ext>
              </a:extLst>
            </xdr:cNvPr>
            <xdr:cNvGrpSpPr/>
          </xdr:nvGrpSpPr>
          <xdr:grpSpPr>
            <a:xfrm>
              <a:off x="2100077" y="9810760"/>
              <a:ext cx="1081035" cy="1306236"/>
              <a:chOff x="-329773" y="-114984"/>
              <a:chExt cx="1081977" cy="1447598"/>
            </a:xfrm>
          </xdr:grpSpPr>
          <xdr:sp macro="" textlink="">
            <xdr:nvSpPr>
              <xdr:cNvPr id="48" name="左大括号 47">
                <a:extLst>
                  <a:ext uri="{FF2B5EF4-FFF2-40B4-BE49-F238E27FC236}">
                    <a16:creationId xmlns:a16="http://schemas.microsoft.com/office/drawing/2014/main" id="{5C2228ED-F445-4B45-A49F-405FC11D73CF}"/>
                  </a:ext>
                </a:extLst>
              </xdr:cNvPr>
              <xdr:cNvSpPr/>
            </xdr:nvSpPr>
            <xdr:spPr>
              <a:xfrm rot="5400000">
                <a:off x="89772" y="670182"/>
                <a:ext cx="242887"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49" name="文本框 2" descr="...单元格 G48、G49、G50 和 G51 中的值... &#10;">
                <a:extLst>
                  <a:ext uri="{FF2B5EF4-FFF2-40B4-BE49-F238E27FC236}">
                    <a16:creationId xmlns:a16="http://schemas.microsoft.com/office/drawing/2014/main" id="{F8EFB9EE-0230-4553-8807-F24D3552A3CC}"/>
                  </a:ext>
                </a:extLst>
              </xdr:cNvPr>
              <xdr:cNvSpPr txBox="1">
                <a:spLocks noChangeArrowheads="1"/>
              </xdr:cNvSpPr>
            </xdr:nvSpPr>
            <xdr:spPr bwMode="auto">
              <a:xfrm>
                <a:off x="-189331" y="-114984"/>
                <a:ext cx="875040" cy="119613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...单元格 G48、G49、G50 和 G51 中的值... </a:t>
                </a:r>
              </a:p>
            </xdr:txBody>
          </xdr:sp>
        </xdr:grpSp>
        <xdr:grpSp>
          <xdr:nvGrpSpPr>
            <xdr:cNvPr id="45" name="组 90">
              <a:extLst>
                <a:ext uri="{FF2B5EF4-FFF2-40B4-BE49-F238E27FC236}">
                  <a16:creationId xmlns:a16="http://schemas.microsoft.com/office/drawing/2014/main" id="{B94B4D51-CBBD-48ED-8CE4-DACE73F60EDF}"/>
                </a:ext>
              </a:extLst>
            </xdr:cNvPr>
            <xdr:cNvGrpSpPr/>
          </xdr:nvGrpSpPr>
          <xdr:grpSpPr>
            <a:xfrm>
              <a:off x="3210463" y="9819368"/>
              <a:ext cx="519913" cy="1294061"/>
              <a:chOff x="38113" y="-105532"/>
              <a:chExt cx="520377" cy="1434251"/>
            </a:xfrm>
          </xdr:grpSpPr>
          <xdr:sp macro="" textlink="">
            <xdr:nvSpPr>
              <xdr:cNvPr id="46" name="左大括号 45">
                <a:extLst>
                  <a:ext uri="{FF2B5EF4-FFF2-40B4-BE49-F238E27FC236}">
                    <a16:creationId xmlns:a16="http://schemas.microsoft.com/office/drawing/2014/main" id="{E92C1D53-A286-40DF-8F83-20686484472A}"/>
                  </a:ext>
                </a:extLst>
              </xdr:cNvPr>
              <xdr:cNvSpPr/>
            </xdr:nvSpPr>
            <xdr:spPr>
              <a:xfrm rot="5400000">
                <a:off x="226266" y="996494"/>
                <a:ext cx="210846"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微软雅黑" panose="020B0503020204020204" pitchFamily="34" charset="-122"/>
                  <a:ea typeface="微软雅黑" panose="020B0503020204020204" pitchFamily="34" charset="-122"/>
                </a:endParaRPr>
              </a:p>
            </xdr:txBody>
          </xdr:sp>
          <xdr:sp macro="" textlink="">
            <xdr:nvSpPr>
              <xdr:cNvPr id="47" name="文本框 2" descr="...和 100&#10;">
                <a:extLst>
                  <a:ext uri="{FF2B5EF4-FFF2-40B4-BE49-F238E27FC236}">
                    <a16:creationId xmlns:a16="http://schemas.microsoft.com/office/drawing/2014/main" id="{EBDA8738-01CA-45F4-A873-D5A75BFEBEAB}"/>
                  </a:ext>
                </a:extLst>
              </xdr:cNvPr>
              <xdr:cNvSpPr txBox="1">
                <a:spLocks noChangeArrowheads="1"/>
              </xdr:cNvSpPr>
            </xdr:nvSpPr>
            <xdr:spPr bwMode="auto">
              <a:xfrm>
                <a:off x="38113" y="-105532"/>
                <a:ext cx="504737" cy="119612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80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...和 100。</a:t>
                </a:r>
              </a:p>
              <a:p>
                <a:pPr marL="0" marR="0" rtl="0">
                  <a:lnSpc>
                    <a:spcPct val="107000"/>
                  </a:lnSpc>
                  <a:spcBef>
                    <a:spcPts val="0"/>
                  </a:spcBef>
                  <a:spcAft>
                    <a:spcPts val="800"/>
                  </a:spcAft>
                </a:pPr>
                <a:r>
                  <a:rPr lang="zh-cn" sz="1100">
                    <a:effectLst/>
                    <a:latin typeface="微软雅黑" panose="020B0503020204020204" pitchFamily="34" charset="-122"/>
                    <a:ea typeface="微软雅黑" panose="020B0503020204020204" pitchFamily="34" charset="-122"/>
                    <a:cs typeface="Times New Roman" panose="02020603050405020304" pitchFamily="18" charset="0"/>
                  </a:rPr>
                  <a:t> </a:t>
                </a:r>
              </a:p>
            </xdr:txBody>
          </xdr:sp>
        </xdr:grpSp>
      </xdr:grpSp>
      <xdr:sp macro="" textlink="">
        <xdr:nvSpPr>
          <xdr:cNvPr id="40" name="步骤" descr="上述公式中使用了下列内容：&#10;&#10;• 单个单元格引用，它是单元格的“地址”或“名称”。上述公式中，D48 是单个单元格引用。&#10;• 单元格范围，这是一系列单元格，从一个单元格开始并以另一个单元格结束。公式中 G48:G51 是单元格范围。&#10;• 常量。该公式中的常量是数字 100">
            <a:extLst>
              <a:ext uri="{FF2B5EF4-FFF2-40B4-BE49-F238E27FC236}">
                <a16:creationId xmlns:a16="http://schemas.microsoft.com/office/drawing/2014/main" id="{CCD493AF-5DC3-490D-81FB-0519C7571FD6}"/>
              </a:ext>
            </a:extLst>
          </xdr:cNvPr>
          <xdr:cNvSpPr txBox="1"/>
        </xdr:nvSpPr>
        <xdr:spPr>
          <a:xfrm>
            <a:off x="554831" y="11381918"/>
            <a:ext cx="5342213" cy="1994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上述公式中使用了下列内容：</a:t>
            </a:r>
          </a:p>
          <a:p>
            <a:pPr rtl="0" eaLnBrk="1" fontAlgn="auto" latinLnBrk="0" hangingPunct="1"/>
            <a:endParaRPr lang="en-US"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endParaRPr>
          </a:p>
          <a:p>
            <a:pPr rtl="0" eaLnBrk="1" fontAlgn="auto" latinLnBrk="0" hangingPunct="1">
              <a:spcAft>
                <a:spcPts val="600"/>
              </a:spcAft>
            </a:pP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 单个</a:t>
            </a:r>
            <a:r>
              <a:rPr lang="zh-cn" sz="1100" b="1"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单元格引用</a:t>
            </a: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，它是单元格的“地址”或“名称”。上述公式中，D48 是单个单元格引用。 </a:t>
            </a:r>
          </a:p>
          <a:p>
            <a:pPr rtl="0" eaLnBrk="1" fontAlgn="auto" latinLnBrk="0" hangingPunct="1">
              <a:spcAft>
                <a:spcPts val="600"/>
              </a:spcAft>
            </a:pP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 </a:t>
            </a:r>
            <a:r>
              <a:rPr lang="zh-cn" sz="1100" b="1"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单元格范围</a:t>
            </a: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，这是一系列单元格，从一个单元格开始并以另一个单元格结束。公式中 G48:G51 是单元格范围。</a:t>
            </a:r>
          </a:p>
          <a:p>
            <a:pPr rtl="0" eaLnBrk="1" fontAlgn="auto" latinLnBrk="0" hangingPunct="1">
              <a:spcAft>
                <a:spcPts val="600"/>
              </a:spcAft>
            </a:pP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 </a:t>
            </a:r>
            <a:r>
              <a:rPr lang="zh-cn" sz="1100" b="1"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常量</a:t>
            </a:r>
            <a:r>
              <a:rPr lang="zh-cn" sz="1100" b="0" i="0" kern="1200" spc="-30" baseline="0">
                <a:solidFill>
                  <a:schemeClr val="dk1"/>
                </a:solidFill>
                <a:effectLst/>
                <a:latin typeface="微软雅黑" panose="020B0503020204020204" pitchFamily="34" charset="-122"/>
                <a:ea typeface="微软雅黑" panose="020B0503020204020204" pitchFamily="34" charset="-122"/>
                <a:cs typeface="Segoe UI" panose="020B0502040204020203" pitchFamily="34" charset="0"/>
              </a:rPr>
              <a:t>。该公式中的常量是数字 100。 </a:t>
            </a:r>
            <a:endParaRPr lang="en-US" sz="1100" spc="-30" baseline="0">
              <a:effectLst/>
              <a:latin typeface="微软雅黑" panose="020B0503020204020204" pitchFamily="34" charset="-122"/>
              <a:ea typeface="微软雅黑" panose="020B0503020204020204" pitchFamily="34" charset="-122"/>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9</xdr:col>
      <xdr:colOff>141514</xdr:colOff>
      <xdr:row>22</xdr:row>
      <xdr:rowOff>114299</xdr:rowOff>
    </xdr:to>
    <xdr:grpSp>
      <xdr:nvGrpSpPr>
        <xdr:cNvPr id="59" name="组 3" descr="延伸知识&#10;尝试在此处添加另一个 SUMIF 公式，但是添加金额要小于 100。结果应为 160&#10;">
          <a:extLst>
            <a:ext uri="{FF2B5EF4-FFF2-40B4-BE49-F238E27FC236}">
              <a16:creationId xmlns:a16="http://schemas.microsoft.com/office/drawing/2014/main" id="{393AB827-4779-4A6D-AD04-FC9475E06355}"/>
            </a:ext>
          </a:extLst>
        </xdr:cNvPr>
        <xdr:cNvGrpSpPr/>
      </xdr:nvGrpSpPr>
      <xdr:grpSpPr>
        <a:xfrm>
          <a:off x="9744075" y="3495675"/>
          <a:ext cx="2113189" cy="1381124"/>
          <a:chOff x="9048750" y="3743325"/>
          <a:chExt cx="2162175" cy="1381124"/>
        </a:xfrm>
      </xdr:grpSpPr>
      <xdr:sp macro="" textlink="">
        <xdr:nvSpPr>
          <xdr:cNvPr id="60" name="步骤" descr="延伸知识&#10;尝试在此处添加另一个 SUMIF 公式，但是添加金额要小于 100。结果应为 160">
            <a:extLst>
              <a:ext uri="{FF2B5EF4-FFF2-40B4-BE49-F238E27FC236}">
                <a16:creationId xmlns:a16="http://schemas.microsoft.com/office/drawing/2014/main" id="{61AADFF2-2C5C-4AFB-BDB0-18AAE567E17E}"/>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rPr>
              <a:t>延伸知识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尝试在此处添加另一个 SUMIF 公式，但是添加金额要</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小于 100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。结果应为 160。</a:t>
            </a:r>
          </a:p>
        </xdr:txBody>
      </xdr:sp>
      <xdr:pic>
        <xdr:nvPicPr>
          <xdr:cNvPr id="61" name="延伸知识功能区" descr="装饰功能区">
            <a:extLst>
              <a:ext uri="{FF2B5EF4-FFF2-40B4-BE49-F238E27FC236}">
                <a16:creationId xmlns:a16="http://schemas.microsoft.com/office/drawing/2014/main" id="{D434E029-35D6-4C3D-9DD4-AD6D3B2CCECA}"/>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287099" y="3950551"/>
            <a:ext cx="474289" cy="439736"/>
          </a:xfrm>
          <a:prstGeom prst="rect">
            <a:avLst/>
          </a:prstGeom>
        </xdr:spPr>
      </xdr:pic>
      <xdr:sp macro="" textlink="">
        <xdr:nvSpPr>
          <xdr:cNvPr id="62" name="延伸知识箭头" descr="箭头">
            <a:extLst>
              <a:ext uri="{FF2B5EF4-FFF2-40B4-BE49-F238E27FC236}">
                <a16:creationId xmlns:a16="http://schemas.microsoft.com/office/drawing/2014/main" id="{465A3365-5DC9-40C2-A32A-DF76C7337EBB}"/>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oneCell">
    <xdr:from>
      <xdr:col>0</xdr:col>
      <xdr:colOff>326572</xdr:colOff>
      <xdr:row>1</xdr:row>
      <xdr:rowOff>1</xdr:rowOff>
    </xdr:from>
    <xdr:to>
      <xdr:col>1</xdr:col>
      <xdr:colOff>4796518</xdr:colOff>
      <xdr:row>25</xdr:row>
      <xdr:rowOff>2</xdr:rowOff>
    </xdr:to>
    <xdr:grpSp>
      <xdr:nvGrpSpPr>
        <xdr:cNvPr id="63" name="像高手一样对数字求和" descr="像高手一样对数字求和&#10;以下是在 Excel 中对数字求和的一些方法：&#10;选择“水果”数量下方的黄色单元格。&#10;键入 =SUM(D4:D7)，然后按 Enter。完成后，将会看到&#10;结果为 170。&#10;下面是另一种求和方式，使用快捷键。选择“肉类”数量下方的黄色单元格。&#10;首先同时按 Alt =。然后按 Enter。&#10;现在，只添加 50 以上的数字。选择最后一个黄色单元格。键入 =SUMIF(D11:D15,&quot;&gt;50&quot;)&#10;然后按 Enter。结果为 100。&#10;向下滚动查看更多详细信息&#10;下一步 ">
          <a:extLst>
            <a:ext uri="{FF2B5EF4-FFF2-40B4-BE49-F238E27FC236}">
              <a16:creationId xmlns:a16="http://schemas.microsoft.com/office/drawing/2014/main" id="{15C9AEB1-FCCF-41D1-8095-59D54FB2A2D3}"/>
            </a:ext>
          </a:extLst>
        </xdr:cNvPr>
        <xdr:cNvGrpSpPr/>
      </xdr:nvGrpSpPr>
      <xdr:grpSpPr>
        <a:xfrm>
          <a:off x="326572" y="762001"/>
          <a:ext cx="5565321" cy="4572001"/>
          <a:chOff x="326572" y="266702"/>
          <a:chExt cx="5705475" cy="4657728"/>
        </a:xfrm>
      </xdr:grpSpPr>
      <xdr:grpSp>
        <xdr:nvGrpSpPr>
          <xdr:cNvPr id="64" name="数字求和说明">
            <a:extLst>
              <a:ext uri="{FF2B5EF4-FFF2-40B4-BE49-F238E27FC236}">
                <a16:creationId xmlns:a16="http://schemas.microsoft.com/office/drawing/2014/main" id="{8D33E970-0DC9-4DA1-8610-13DFA1165AD2}"/>
              </a:ext>
            </a:extLst>
          </xdr:cNvPr>
          <xdr:cNvGrpSpPr/>
        </xdr:nvGrpSpPr>
        <xdr:grpSpPr>
          <a:xfrm>
            <a:off x="326572" y="266702"/>
            <a:ext cx="5705475" cy="4657728"/>
            <a:chOff x="0" y="0"/>
            <a:chExt cx="5695950" cy="4619625"/>
          </a:xfrm>
        </xdr:grpSpPr>
        <xdr:sp macro="" textlink="">
          <xdr:nvSpPr>
            <xdr:cNvPr id="84" name="背景" descr="背景">
              <a:extLst>
                <a:ext uri="{FF2B5EF4-FFF2-40B4-BE49-F238E27FC236}">
                  <a16:creationId xmlns:a16="http://schemas.microsoft.com/office/drawing/2014/main" id="{56CE02BB-0C9F-4102-A6DC-DFF924E16DAA}"/>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微软雅黑" panose="020B0503020204020204" pitchFamily="34" charset="-122"/>
                <a:ea typeface="微软雅黑" panose="020B0503020204020204" pitchFamily="34" charset="-122"/>
              </a:endParaRPr>
            </a:p>
          </xdr:txBody>
        </xdr:sp>
        <xdr:sp macro="" textlink="">
          <xdr:nvSpPr>
            <xdr:cNvPr id="85" name="步骤" descr="像高手一样对数字求和">
              <a:extLst>
                <a:ext uri="{FF2B5EF4-FFF2-40B4-BE49-F238E27FC236}">
                  <a16:creationId xmlns:a16="http://schemas.microsoft.com/office/drawing/2014/main" id="{2D042CEE-713B-42AA-AC05-B72D1A259C11}"/>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微软雅黑" panose="020B0503020204020204" pitchFamily="34" charset="-122"/>
                  <a:ea typeface="微软雅黑" panose="020B0503020204020204" pitchFamily="34" charset="-122"/>
                  <a:cs typeface="Segoe UI Light" panose="020B0502040204020203" pitchFamily="34" charset="0"/>
                </a:rPr>
                <a:t>像高手一样对数字求和</a:t>
              </a:r>
            </a:p>
          </xdr:txBody>
        </xdr:sp>
        <xdr:cxnSp macro="">
          <xdr:nvCxnSpPr>
            <xdr:cNvPr id="86" name="底部线条" descr="装饰性线条">
              <a:extLst>
                <a:ext uri="{FF2B5EF4-FFF2-40B4-BE49-F238E27FC236}">
                  <a16:creationId xmlns:a16="http://schemas.microsoft.com/office/drawing/2014/main" id="{032D2DAA-6430-4F26-981F-BEB5CB741AFD}"/>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7" name="顶部线条" descr="装饰性线条">
              <a:extLst>
                <a:ext uri="{FF2B5EF4-FFF2-40B4-BE49-F238E27FC236}">
                  <a16:creationId xmlns:a16="http://schemas.microsoft.com/office/drawing/2014/main" id="{DAC204C0-45E8-4B1C-BC60-56BDDC66D4A7}"/>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65" name="步骤5">
            <a:extLst>
              <a:ext uri="{FF2B5EF4-FFF2-40B4-BE49-F238E27FC236}">
                <a16:creationId xmlns:a16="http://schemas.microsoft.com/office/drawing/2014/main" id="{F1DF76D4-79A7-4F0A-A52E-10AC3F2AAFDE}"/>
              </a:ext>
            </a:extLst>
          </xdr:cNvPr>
          <xdr:cNvGrpSpPr/>
        </xdr:nvGrpSpPr>
        <xdr:grpSpPr>
          <a:xfrm>
            <a:off x="558707" y="3254032"/>
            <a:ext cx="5225273" cy="570054"/>
            <a:chOff x="231749" y="2962883"/>
            <a:chExt cx="5216550" cy="565388"/>
          </a:xfrm>
        </xdr:grpSpPr>
        <xdr:sp macro="" textlink="">
          <xdr:nvSpPr>
            <xdr:cNvPr id="82" name="步骤" descr="现在，只添加 50 以上的数字。选择最后一个黄色单元格。键入 =SUMIF(D11:D15,&quot;&gt;50&quot;)，然后按 Enter。结果为 100">
              <a:extLst>
                <a:ext uri="{FF2B5EF4-FFF2-40B4-BE49-F238E27FC236}">
                  <a16:creationId xmlns:a16="http://schemas.microsoft.com/office/drawing/2014/main" id="{E4E694D1-306A-42DA-A5BD-47CF4E637D81}"/>
                </a:ext>
              </a:extLst>
            </xdr:cNvPr>
            <xdr:cNvSpPr txBox="1"/>
          </xdr:nvSpPr>
          <xdr:spPr>
            <a:xfrm>
              <a:off x="638783" y="296688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现在，只添加 </a:t>
              </a:r>
              <a:r>
                <a:rPr lang="zh-cn" sz="1100" kern="0" baseline="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50 以上的数字。</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选择最后一个黄色单元格。键入 </a:t>
              </a: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=SUMIF(D11:D15,"&gt;50") </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a:t>
              </a:r>
              <a:r>
                <a:rPr lang="zh-cn" sz="1100" b="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然后按</a:t>
              </a: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 Enter</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。结果为 100。 </a:t>
              </a:r>
            </a:p>
          </xdr:txBody>
        </xdr:sp>
        <xdr:sp macro="" textlink="">
          <xdr:nvSpPr>
            <xdr:cNvPr id="83" name="5" descr="5">
              <a:extLst>
                <a:ext uri="{FF2B5EF4-FFF2-40B4-BE49-F238E27FC236}">
                  <a16:creationId xmlns:a16="http://schemas.microsoft.com/office/drawing/2014/main" id="{B57D509B-7F88-473A-A01D-B3560C78274B}"/>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5</a:t>
              </a:r>
            </a:p>
          </xdr:txBody>
        </xdr:sp>
      </xdr:grpSp>
      <xdr:grpSp>
        <xdr:nvGrpSpPr>
          <xdr:cNvPr id="66" name="步骤4">
            <a:extLst>
              <a:ext uri="{FF2B5EF4-FFF2-40B4-BE49-F238E27FC236}">
                <a16:creationId xmlns:a16="http://schemas.microsoft.com/office/drawing/2014/main" id="{3672E7F9-7684-43BF-9DDF-6E2F535B5BB2}"/>
              </a:ext>
            </a:extLst>
          </xdr:cNvPr>
          <xdr:cNvGrpSpPr/>
        </xdr:nvGrpSpPr>
        <xdr:grpSpPr>
          <a:xfrm>
            <a:off x="558707" y="2770791"/>
            <a:ext cx="5225273" cy="570055"/>
            <a:chOff x="231749" y="2483595"/>
            <a:chExt cx="5216550" cy="565389"/>
          </a:xfrm>
        </xdr:grpSpPr>
        <xdr:sp macro="" textlink="">
          <xdr:nvSpPr>
            <xdr:cNvPr id="77" name="4" descr="4">
              <a:extLst>
                <a:ext uri="{FF2B5EF4-FFF2-40B4-BE49-F238E27FC236}">
                  <a16:creationId xmlns:a16="http://schemas.microsoft.com/office/drawing/2014/main" id="{1FD9BA60-B40E-4A5E-8591-2BA02F7DC09A}"/>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4</a:t>
              </a:r>
            </a:p>
          </xdr:txBody>
        </xdr:sp>
        <xdr:grpSp>
          <xdr:nvGrpSpPr>
            <xdr:cNvPr id="78" name="组 26">
              <a:extLst>
                <a:ext uri="{FF2B5EF4-FFF2-40B4-BE49-F238E27FC236}">
                  <a16:creationId xmlns:a16="http://schemas.microsoft.com/office/drawing/2014/main" id="{E138553B-24CD-4716-8992-239855730965}"/>
                </a:ext>
              </a:extLst>
            </xdr:cNvPr>
            <xdr:cNvGrpSpPr/>
          </xdr:nvGrpSpPr>
          <xdr:grpSpPr>
            <a:xfrm>
              <a:off x="638783" y="2487597"/>
              <a:ext cx="4809516" cy="561387"/>
              <a:chOff x="638783" y="2487597"/>
              <a:chExt cx="4809516" cy="561387"/>
            </a:xfrm>
          </xdr:grpSpPr>
          <xdr:sp macro="" textlink="">
            <xdr:nvSpPr>
              <xdr:cNvPr id="79" name="步骤" descr="首先同时按 ALT =。然后按 Enter">
                <a:extLst>
                  <a:ext uri="{FF2B5EF4-FFF2-40B4-BE49-F238E27FC236}">
                    <a16:creationId xmlns:a16="http://schemas.microsoft.com/office/drawing/2014/main" id="{FE66AA34-C98D-4C63-BFBA-69AA8CE464D0}"/>
                  </a:ext>
                </a:extLst>
              </xdr:cNvPr>
              <xdr:cNvSpPr txBox="1"/>
            </xdr:nvSpPr>
            <xdr:spPr>
              <a:xfrm>
                <a:off x="638783" y="24875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altLang="en-US"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首先</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按</a:t>
                </a:r>
                <a:r>
                  <a:rPr lang="en-US" alt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                         </a:t>
                </a:r>
                <a:r>
                  <a:rPr lang="zh-CN" altLang="en-US"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然后按 </a:t>
                </a:r>
                <a:r>
                  <a:rPr lang="zh-cn" sz="1100" b="1"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Enter</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a:t>
                </a:r>
              </a:p>
            </xdr:txBody>
          </xdr:sp>
          <xdr:sp macro="" textlink="">
            <xdr:nvSpPr>
              <xdr:cNvPr id="80" name="等号键" descr="等号键">
                <a:extLst>
                  <a:ext uri="{FF2B5EF4-FFF2-40B4-BE49-F238E27FC236}">
                    <a16:creationId xmlns:a16="http://schemas.microsoft.com/office/drawing/2014/main" id="{B887CB82-32DA-4DE7-9D37-2EC17970B1FB}"/>
                  </a:ext>
                </a:extLst>
              </xdr:cNvPr>
              <xdr:cNvSpPr/>
            </xdr:nvSpPr>
            <xdr:spPr>
              <a:xfrm>
                <a:off x="1697750" y="2500014"/>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000">
                    <a:solidFill>
                      <a:schemeClr val="tx1"/>
                    </a:solidFill>
                    <a:latin typeface="微软雅黑" panose="020B0503020204020204" pitchFamily="34" charset="-122"/>
                    <a:ea typeface="微软雅黑" panose="020B0503020204020204" pitchFamily="34" charset="-122"/>
                  </a:rPr>
                  <a:t>=</a:t>
                </a:r>
                <a:endParaRPr lang="en-US" sz="900">
                  <a:solidFill>
                    <a:schemeClr val="tx1"/>
                  </a:solidFill>
                  <a:latin typeface="微软雅黑" panose="020B0503020204020204" pitchFamily="34" charset="-122"/>
                  <a:ea typeface="微软雅黑" panose="020B0503020204020204" pitchFamily="34" charset="-122"/>
                </a:endParaRPr>
              </a:p>
            </xdr:txBody>
          </xdr:sp>
          <xdr:sp macro="" textlink="">
            <xdr:nvSpPr>
              <xdr:cNvPr id="81" name="Alt 键" descr="Alt 键">
                <a:extLst>
                  <a:ext uri="{FF2B5EF4-FFF2-40B4-BE49-F238E27FC236}">
                    <a16:creationId xmlns:a16="http://schemas.microsoft.com/office/drawing/2014/main" id="{3E96CC37-A5A7-4EBC-879E-40501022DFA1}"/>
                  </a:ext>
                </a:extLst>
              </xdr:cNvPr>
              <xdr:cNvSpPr/>
            </xdr:nvSpPr>
            <xdr:spPr>
              <a:xfrm>
                <a:off x="1205934" y="2500014"/>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900" spc="100" baseline="0">
                    <a:solidFill>
                      <a:schemeClr val="tx1"/>
                    </a:solidFill>
                    <a:latin typeface="微软雅黑" panose="020B0503020204020204" pitchFamily="34" charset="-122"/>
                    <a:ea typeface="微软雅黑" panose="020B0503020204020204" pitchFamily="34" charset="-122"/>
                  </a:rPr>
                  <a:t>Alt</a:t>
                </a:r>
                <a:endParaRPr lang="en-US" sz="800" spc="100" baseline="0">
                  <a:solidFill>
                    <a:schemeClr val="tx1"/>
                  </a:solidFill>
                  <a:latin typeface="微软雅黑" panose="020B0503020204020204" pitchFamily="34" charset="-122"/>
                  <a:ea typeface="微软雅黑" panose="020B0503020204020204" pitchFamily="34" charset="-122"/>
                </a:endParaRPr>
              </a:p>
            </xdr:txBody>
          </xdr:sp>
        </xdr:grpSp>
      </xdr:grpSp>
      <xdr:grpSp>
        <xdr:nvGrpSpPr>
          <xdr:cNvPr id="67" name="步骤3">
            <a:extLst>
              <a:ext uri="{FF2B5EF4-FFF2-40B4-BE49-F238E27FC236}">
                <a16:creationId xmlns:a16="http://schemas.microsoft.com/office/drawing/2014/main" id="{A15F3099-A16A-4ED2-A273-D2F0DE2BB86A}"/>
              </a:ext>
            </a:extLst>
          </xdr:cNvPr>
          <xdr:cNvGrpSpPr/>
        </xdr:nvGrpSpPr>
        <xdr:grpSpPr>
          <a:xfrm>
            <a:off x="558707" y="2277529"/>
            <a:ext cx="5225273" cy="570054"/>
            <a:chOff x="231749" y="1994372"/>
            <a:chExt cx="5216550" cy="565388"/>
          </a:xfrm>
        </xdr:grpSpPr>
        <xdr:sp macro="" textlink="">
          <xdr:nvSpPr>
            <xdr:cNvPr id="75" name="步骤" descr="下面是另一种求和方式，使用快捷键。选择“肉类”数量下方的黄色单元格">
              <a:extLst>
                <a:ext uri="{FF2B5EF4-FFF2-40B4-BE49-F238E27FC236}">
                  <a16:creationId xmlns:a16="http://schemas.microsoft.com/office/drawing/2014/main" id="{A2DE5A59-6F1B-45C7-AEE4-0DBB91E0EA20}"/>
                </a:ext>
              </a:extLst>
            </xdr:cNvPr>
            <xdr:cNvSpPr txBox="1"/>
          </xdr:nvSpPr>
          <xdr:spPr>
            <a:xfrm>
              <a:off x="638783" y="199837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下面是另一种求和方式，使用快捷键。选择“肉类”</a:t>
              </a:r>
              <a:r>
                <a:rPr lang="zh-CN" altLang="en-US"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金额</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下方的黄色单元格。 </a:t>
              </a:r>
            </a:p>
          </xdr:txBody>
        </xdr:sp>
        <xdr:sp macro="" textlink="">
          <xdr:nvSpPr>
            <xdr:cNvPr id="76" name="3" descr="3">
              <a:extLst>
                <a:ext uri="{FF2B5EF4-FFF2-40B4-BE49-F238E27FC236}">
                  <a16:creationId xmlns:a16="http://schemas.microsoft.com/office/drawing/2014/main" id="{6A64C1C2-D837-4896-97D1-3F6D2CD11FE9}"/>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3</a:t>
              </a:r>
            </a:p>
          </xdr:txBody>
        </xdr:sp>
      </xdr:grpSp>
      <xdr:grpSp>
        <xdr:nvGrpSpPr>
          <xdr:cNvPr id="68" name="步骤2">
            <a:extLst>
              <a:ext uri="{FF2B5EF4-FFF2-40B4-BE49-F238E27FC236}">
                <a16:creationId xmlns:a16="http://schemas.microsoft.com/office/drawing/2014/main" id="{7CE3BD3B-34D4-426D-A670-6898A82CB67E}"/>
              </a:ext>
            </a:extLst>
          </xdr:cNvPr>
          <xdr:cNvGrpSpPr/>
        </xdr:nvGrpSpPr>
        <xdr:grpSpPr>
          <a:xfrm>
            <a:off x="558707" y="1769254"/>
            <a:ext cx="5225273" cy="570054"/>
            <a:chOff x="231749" y="1490256"/>
            <a:chExt cx="5216550" cy="565388"/>
          </a:xfrm>
        </xdr:grpSpPr>
        <xdr:sp macro="" textlink="">
          <xdr:nvSpPr>
            <xdr:cNvPr id="73" name="步骤" descr="键入 =SUM(D4:D7)，然后按 Enter。完成后，将会看到结果为 170">
              <a:extLst>
                <a:ext uri="{FF2B5EF4-FFF2-40B4-BE49-F238E27FC236}">
                  <a16:creationId xmlns:a16="http://schemas.microsoft.com/office/drawing/2014/main" id="{AF8A5F4E-322E-49D7-934F-0A36AD7F970C}"/>
                </a:ext>
              </a:extLst>
            </xdr:cNvPr>
            <xdr:cNvSpPr txBox="1"/>
          </xdr:nvSpPr>
          <xdr:spPr>
            <a:xfrm>
              <a:off x="638782" y="1494257"/>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键入 </a:t>
              </a: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=SUM(D4:D7)</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a:t>
              </a:r>
              <a:r>
                <a:rPr lang="zh-cn" sz="1100" b="1"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 </a:t>
              </a:r>
              <a:r>
                <a:rPr lang="zh-cn" sz="1100" kern="0">
                  <a:solidFill>
                    <a:schemeClr val="tx1">
                      <a:lumMod val="75000"/>
                      <a:lumOff val="25000"/>
                    </a:schemeClr>
                  </a:solidFill>
                  <a:latin typeface="微软雅黑" panose="020B0503020204020204" pitchFamily="34" charset="-122"/>
                  <a:ea typeface="微软雅黑" panose="020B0503020204020204" pitchFamily="34" charset="-122"/>
                  <a:cs typeface="Segoe UI" panose="020B0502040204020203" pitchFamily="34" charset="0"/>
                </a:rPr>
                <a:t>然后按 Enter。完成后，将会看到结果为 170。</a:t>
              </a:r>
            </a:p>
          </xdr:txBody>
        </xdr:sp>
        <xdr:sp macro="" textlink="">
          <xdr:nvSpPr>
            <xdr:cNvPr id="74" name="2" descr="2">
              <a:extLst>
                <a:ext uri="{FF2B5EF4-FFF2-40B4-BE49-F238E27FC236}">
                  <a16:creationId xmlns:a16="http://schemas.microsoft.com/office/drawing/2014/main" id="{A6FAF460-A58A-4498-AEF8-53BAB6B7ECA2}"/>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2</a:t>
              </a:r>
            </a:p>
          </xdr:txBody>
        </xdr:sp>
      </xdr:grpSp>
      <xdr:grpSp>
        <xdr:nvGrpSpPr>
          <xdr:cNvPr id="69" name="步骤1">
            <a:extLst>
              <a:ext uri="{FF2B5EF4-FFF2-40B4-BE49-F238E27FC236}">
                <a16:creationId xmlns:a16="http://schemas.microsoft.com/office/drawing/2014/main" id="{8F2C3970-9EAC-42F7-A3D7-F6121F44235D}"/>
              </a:ext>
            </a:extLst>
          </xdr:cNvPr>
          <xdr:cNvGrpSpPr/>
        </xdr:nvGrpSpPr>
        <xdr:grpSpPr>
          <a:xfrm>
            <a:off x="558707" y="1278317"/>
            <a:ext cx="5225273" cy="570054"/>
            <a:chOff x="231749" y="1003336"/>
            <a:chExt cx="5216550" cy="565388"/>
          </a:xfrm>
        </xdr:grpSpPr>
        <xdr:sp macro="" textlink="">
          <xdr:nvSpPr>
            <xdr:cNvPr id="71" name="步骤" descr="选择“水果”数量下方的黄色单元格">
              <a:extLst>
                <a:ext uri="{FF2B5EF4-FFF2-40B4-BE49-F238E27FC236}">
                  <a16:creationId xmlns:a16="http://schemas.microsoft.com/office/drawing/2014/main" id="{5BB1E198-AABD-43A9-B1BE-2C3361839CBE}"/>
                </a:ext>
              </a:extLst>
            </xdr:cNvPr>
            <xdr:cNvSpPr txBox="1"/>
          </xdr:nvSpPr>
          <xdr:spPr>
            <a:xfrm>
              <a:off x="638783" y="10073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选择</a:t>
              </a:r>
              <a:r>
                <a:rPr lang="zh-CN" altLang="en-US"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水果”</a:t>
              </a:r>
              <a:r>
                <a:rPr lang="zh-CN" altLang="en-US"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金额</a:t>
              </a: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下方的黄色单元格。</a:t>
              </a:r>
            </a:p>
          </xdr:txBody>
        </xdr:sp>
        <xdr:sp macro="" textlink="">
          <xdr:nvSpPr>
            <xdr:cNvPr id="72" name="1" descr="1">
              <a:extLst>
                <a:ext uri="{FF2B5EF4-FFF2-40B4-BE49-F238E27FC236}">
                  <a16:creationId xmlns:a16="http://schemas.microsoft.com/office/drawing/2014/main" id="{CA72CC4C-FE42-4786-B3C2-1ED27401181C}"/>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微软雅黑" panose="020B0503020204020204" pitchFamily="34" charset="-122"/>
                  <a:ea typeface="微软雅黑" panose="020B0503020204020204" pitchFamily="34" charset="-122"/>
                  <a:cs typeface="Segoe UI Semibold" panose="020B0702040204020203" pitchFamily="34" charset="0"/>
                </a:rPr>
                <a:t>1</a:t>
              </a:r>
            </a:p>
          </xdr:txBody>
        </xdr:sp>
      </xdr:grpSp>
      <xdr:sp macro="" textlink="">
        <xdr:nvSpPr>
          <xdr:cNvPr id="70" name="数字求和介绍" descr="以下是在 Excel 中对数字求和的一些方法：">
            <a:extLst>
              <a:ext uri="{FF2B5EF4-FFF2-40B4-BE49-F238E27FC236}">
                <a16:creationId xmlns:a16="http://schemas.microsoft.com/office/drawing/2014/main" id="{D4DA28EA-A85D-4CBF-8B62-5D4DA624CD48}"/>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微软雅黑" panose="020B0503020204020204" pitchFamily="34" charset="-122"/>
                <a:ea typeface="微软雅黑" panose="020B0503020204020204" pitchFamily="34" charset="-122"/>
                <a:cs typeface="Segoe UI" panose="020B0502040204020203" pitchFamily="34" charset="0"/>
              </a:rPr>
              <a:t>以下是在 Excel 中对数字求和的一些方法：</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962026</xdr:colOff>
      <xdr:row>15</xdr:row>
      <xdr:rowOff>9525</xdr:rowOff>
    </xdr:from>
    <xdr:to>
      <xdr:col>10</xdr:col>
      <xdr:colOff>9524</xdr:colOff>
      <xdr:row>22</xdr:row>
      <xdr:rowOff>66674</xdr:rowOff>
    </xdr:to>
    <xdr:grpSp>
      <xdr:nvGrpSpPr>
        <xdr:cNvPr id="50" name="组 49" descr="延伸知识&#10;尝试在此处添加另一个 SUMIF 公式，但是添加金额要小于 100。结果应为 160&#10;">
          <a:extLst>
            <a:ext uri="{FF2B5EF4-FFF2-40B4-BE49-F238E27FC236}">
              <a16:creationId xmlns:a16="http://schemas.microsoft.com/office/drawing/2014/main" id="{43A9A155-5F39-462E-9668-46F47F332723}"/>
            </a:ext>
          </a:extLst>
        </xdr:cNvPr>
        <xdr:cNvGrpSpPr/>
      </xdr:nvGrpSpPr>
      <xdr:grpSpPr>
        <a:xfrm>
          <a:off x="10229851" y="3438525"/>
          <a:ext cx="3667123" cy="1390649"/>
          <a:chOff x="9048750" y="3743325"/>
          <a:chExt cx="3836115" cy="1390649"/>
        </a:xfrm>
      </xdr:grpSpPr>
      <xdr:sp macro="" textlink="">
        <xdr:nvSpPr>
          <xdr:cNvPr id="51" name="步骤" descr="延伸知识&#10;尝试手动键入，在此处添加你自己的 AVERAGE 或 COUNT 函数。如果你仔细查看，会发现 Excel 的 intellisense 尝试帮助你。&#10;">
            <a:extLst>
              <a:ext uri="{FF2B5EF4-FFF2-40B4-BE49-F238E27FC236}">
                <a16:creationId xmlns:a16="http://schemas.microsoft.com/office/drawing/2014/main" id="{C7598491-5930-49C3-AC46-AC4F3207CA92}"/>
              </a:ext>
            </a:extLst>
          </xdr:cNvPr>
          <xdr:cNvSpPr txBox="1"/>
        </xdr:nvSpPr>
        <xdr:spPr>
          <a:xfrm>
            <a:off x="9648642" y="3905249"/>
            <a:ext cx="3236223"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panose="020B0502040204020203" pitchFamily="34" charset="0"/>
              </a:rPr>
              <a:t>延伸知识</a:t>
            </a:r>
          </a:p>
          <a:p>
            <a:pPr lvl="0" rtl="0">
              <a:defRPr/>
            </a:pPr>
            <a:r>
              <a:rPr lang="zh-cn" sz="1200">
                <a:latin typeface="Microsoft YaHei UI" panose="020B0503020204020204" pitchFamily="34" charset="-122"/>
                <a:ea typeface="Microsoft YaHei UI" panose="020B0503020204020204" pitchFamily="34" charset="-122"/>
              </a:rPr>
              <a:t>尝试</a:t>
            </a:r>
            <a:r>
              <a:rPr lang="zh-cn" sz="1200" b="0">
                <a:latin typeface="Microsoft YaHei UI" panose="020B0503020204020204" pitchFamily="34" charset="-122"/>
                <a:ea typeface="Microsoft YaHei UI" panose="020B0503020204020204" pitchFamily="34" charset="-122"/>
              </a:rPr>
              <a:t>在此处使用 </a:t>
            </a:r>
            <a:r>
              <a:rPr lang="zh-cn" sz="1200" b="1">
                <a:latin typeface="Microsoft YaHei UI" panose="020B0503020204020204" pitchFamily="34" charset="-122"/>
                <a:ea typeface="Microsoft YaHei UI" panose="020B0503020204020204" pitchFamily="34" charset="-122"/>
              </a:rPr>
              <a:t>MEDIAN</a:t>
            </a:r>
            <a:r>
              <a:rPr lang="zh-cn" sz="1200">
                <a:latin typeface="Microsoft YaHei UI" panose="020B0503020204020204" pitchFamily="34" charset="-122"/>
                <a:ea typeface="Microsoft YaHei UI" panose="020B0503020204020204" pitchFamily="34" charset="-122"/>
              </a:rPr>
              <a:t> 或 </a:t>
            </a:r>
            <a:r>
              <a:rPr lang="zh-cn" sz="1200" b="1">
                <a:latin typeface="Microsoft YaHei UI" panose="020B0503020204020204" pitchFamily="34" charset="-122"/>
                <a:ea typeface="Microsoft YaHei UI" panose="020B0503020204020204" pitchFamily="34" charset="-122"/>
              </a:rPr>
              <a:t>MODE</a:t>
            </a:r>
            <a:r>
              <a:rPr lang="zh-cn" sz="1200">
                <a:latin typeface="Microsoft YaHei UI" panose="020B0503020204020204" pitchFamily="34" charset="-122"/>
                <a:ea typeface="Microsoft YaHei UI" panose="020B0503020204020204" pitchFamily="34" charset="-122"/>
              </a:rPr>
              <a:t>。</a:t>
            </a:r>
            <a:r>
              <a:rPr lang="zh-cn" sz="1200" baseline="0">
                <a:latin typeface="Microsoft YaHei UI" panose="020B0503020204020204" pitchFamily="34" charset="-122"/>
                <a:ea typeface="Microsoft YaHei UI" panose="020B0503020204020204" pitchFamily="34" charset="-122"/>
              </a:rPr>
              <a:t> </a:t>
            </a:r>
          </a:p>
          <a:p>
            <a:pPr lvl="0" rtl="0">
              <a:defRPr/>
            </a:pPr>
            <a:endParaRPr lang="en-US" sz="1200" baseline="0">
              <a:latin typeface="Microsoft YaHei UI" panose="020B0503020204020204" pitchFamily="34" charset="-122"/>
              <a:ea typeface="Microsoft YaHei UI" panose="020B0503020204020204" pitchFamily="34" charset="-122"/>
            </a:endParaRPr>
          </a:p>
          <a:p>
            <a:pPr lvl="0" rtl="0">
              <a:defRPr/>
            </a:pPr>
            <a:r>
              <a:rPr lang="zh-cn" sz="1200" b="1" baseline="0">
                <a:latin typeface="Microsoft YaHei UI" panose="020B0503020204020204" pitchFamily="34" charset="-122"/>
                <a:ea typeface="Microsoft YaHei UI" panose="020B0503020204020204" pitchFamily="34" charset="-122"/>
              </a:rPr>
              <a:t>MEDIAN</a:t>
            </a:r>
            <a:r>
              <a:rPr lang="zh-cn" sz="1200" baseline="0">
                <a:latin typeface="Microsoft YaHei UI" panose="020B0503020204020204" pitchFamily="34" charset="-122"/>
                <a:ea typeface="Microsoft YaHei UI" panose="020B0503020204020204" pitchFamily="34" charset="-122"/>
              </a:rPr>
              <a:t> 为你提供数据集的中间值，而 </a:t>
            </a:r>
          </a:p>
          <a:p>
            <a:pPr lvl="0" rtl="0">
              <a:defRPr/>
            </a:pPr>
            <a:r>
              <a:rPr lang="zh-cn" sz="1200" b="1" baseline="0">
                <a:latin typeface="Microsoft YaHei UI" panose="020B0503020204020204" pitchFamily="34" charset="-122"/>
                <a:ea typeface="Microsoft YaHei UI" panose="020B0503020204020204" pitchFamily="34" charset="-122"/>
              </a:rPr>
              <a:t>MODE</a:t>
            </a:r>
            <a:r>
              <a:rPr lang="zh-cn" sz="1200" baseline="0">
                <a:latin typeface="Microsoft YaHei UI" panose="020B0503020204020204" pitchFamily="34" charset="-122"/>
                <a:ea typeface="Microsoft YaHei UI" panose="020B0503020204020204" pitchFamily="34" charset="-122"/>
              </a:rPr>
              <a:t> 为你提供最常出现的值。</a:t>
            </a:r>
            <a:endParaRPr lang="en-US" sz="1200">
              <a:latin typeface="Microsoft YaHei UI" panose="020B0503020204020204" pitchFamily="34" charset="-122"/>
              <a:ea typeface="Microsoft YaHei UI" panose="020B0503020204020204" pitchFamily="34" charset="-122"/>
            </a:endParaRPr>
          </a:p>
        </xdr:txBody>
      </xdr:sp>
      <xdr:pic>
        <xdr:nvPicPr>
          <xdr:cNvPr id="52" name="延伸知识功能区" descr="装饰功能区">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延伸知识箭头" descr="箭头">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上一个工作表按钮" descr="返回到上一个工作表">
          <a:hlinkClick xmlns:r="http://schemas.openxmlformats.org/officeDocument/2006/relationships" r:id="rId3" tooltip="单击此处可返回到上一个工作表"/>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上一个工作表</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下一步”按钮" descr="前进到下一个工作表">
          <a:hlinkClick xmlns:r="http://schemas.openxmlformats.org/officeDocument/2006/relationships" r:id="rId4" tooltip="单击此处可转到下一个工作表"/>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xdr:from>
      <xdr:col>0</xdr:col>
      <xdr:colOff>333375</xdr:colOff>
      <xdr:row>0</xdr:row>
      <xdr:rowOff>352425</xdr:rowOff>
    </xdr:from>
    <xdr:to>
      <xdr:col>1</xdr:col>
      <xdr:colOff>5162550</xdr:colOff>
      <xdr:row>16</xdr:row>
      <xdr:rowOff>47625</xdr:rowOff>
    </xdr:to>
    <xdr:grpSp>
      <xdr:nvGrpSpPr>
        <xdr:cNvPr id="8" name="组合 1">
          <a:extLst>
            <a:ext uri="{FF2B5EF4-FFF2-40B4-BE49-F238E27FC236}">
              <a16:creationId xmlns:a16="http://schemas.microsoft.com/office/drawing/2014/main" id="{609B4CA3-744F-4575-A6F0-C9A0A8A9D8B0}"/>
            </a:ext>
          </a:extLst>
        </xdr:cNvPr>
        <xdr:cNvGrpSpPr/>
      </xdr:nvGrpSpPr>
      <xdr:grpSpPr>
        <a:xfrm>
          <a:off x="333375" y="352425"/>
          <a:ext cx="5924550" cy="3314700"/>
          <a:chOff x="333375" y="352425"/>
          <a:chExt cx="5924550" cy="3314700"/>
        </a:xfrm>
      </xdr:grpSpPr>
      <xdr:sp macro="" textlink="">
        <xdr:nvSpPr>
          <xdr:cNvPr id="54" name="背景" descr="背景">
            <a:extLst>
              <a:ext uri="{FF2B5EF4-FFF2-40B4-BE49-F238E27FC236}">
                <a16:creationId xmlns:a16="http://schemas.microsoft.com/office/drawing/2014/main" id="{946CF461-EAD5-42C2-9617-11F5AB31034E}"/>
              </a:ext>
            </a:extLst>
          </xdr:cNvPr>
          <xdr:cNvSpPr/>
        </xdr:nvSpPr>
        <xdr:spPr>
          <a:xfrm>
            <a:off x="333375" y="352425"/>
            <a:ext cx="592455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55" name="底部线条" descr="装饰性线条">
            <a:extLst>
              <a:ext uri="{FF2B5EF4-FFF2-40B4-BE49-F238E27FC236}">
                <a16:creationId xmlns:a16="http://schemas.microsoft.com/office/drawing/2014/main" id="{19CE13EE-832F-4DD0-B1BF-1804BA768D33}"/>
              </a:ext>
            </a:extLst>
          </xdr:cNvPr>
          <xdr:cNvCxnSpPr>
            <a:cxnSpLocks/>
          </xdr:cNvCxnSpPr>
        </xdr:nvCxnSpPr>
        <xdr:spPr>
          <a:xfrm>
            <a:off x="571947" y="872785"/>
            <a:ext cx="542260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步骤" descr="AVERAGE 和 COUNT 函数">
            <a:extLst>
              <a:ext uri="{FF2B5EF4-FFF2-40B4-BE49-F238E27FC236}">
                <a16:creationId xmlns:a16="http://schemas.microsoft.com/office/drawing/2014/main" id="{0EC26865-CBCE-4A2A-ABDC-3A3BD17755CC}"/>
              </a:ext>
            </a:extLst>
          </xdr:cNvPr>
          <xdr:cNvSpPr txBox="1"/>
        </xdr:nvSpPr>
        <xdr:spPr>
          <a:xfrm>
            <a:off x="571947" y="412054"/>
            <a:ext cx="4729230"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1200">
                <a:solidFill>
                  <a:srgbClr val="3B3838"/>
                </a:solidFill>
                <a:effectLst/>
                <a:latin typeface="Microsoft YaHei UI" panose="020B0503020204020204" pitchFamily="34" charset="-122"/>
                <a:ea typeface="Microsoft YaHei UI" panose="020B0503020204020204" pitchFamily="34" charset="-122"/>
                <a:cs typeface="Segoe UI Light" panose="020B0502040204020203" pitchFamily="34" charset="0"/>
              </a:rPr>
              <a:t>AVERAGE 函数</a:t>
            </a:r>
            <a:endParaRPr kumimoji="0" lang="en-US" sz="2200" b="0" i="0" u="none" strike="noStrike" kern="0" cap="none" spc="0" normalizeH="0" baseline="0">
              <a:ln>
                <a:noFill/>
              </a:ln>
              <a:solidFill>
                <a:srgbClr val="3B3838"/>
              </a:solidFill>
              <a:effectLst/>
              <a:uLnTx/>
              <a:uFillTx/>
              <a:latin typeface="Microsoft YaHei UI" panose="020B0503020204020204" pitchFamily="34" charset="-122"/>
              <a:ea typeface="Microsoft YaHei UI" panose="020B0503020204020204" pitchFamily="34" charset="-122"/>
              <a:cs typeface="Courier New" panose="02070309020205020404" pitchFamily="49" charset="0"/>
            </a:endParaRPr>
          </a:p>
        </xdr:txBody>
      </xdr:sp>
      <xdr:sp macro="" textlink="">
        <xdr:nvSpPr>
          <xdr:cNvPr id="60" name="添加数字简介" descr="使用 AVERAGE 函数，可获取某区域单元格中数字的平均值。&#10;使用 COUNT 函数，可获取其中具有值的单元格的计数。值可以是数字或文本。&#10;">
            <a:extLst>
              <a:ext uri="{FF2B5EF4-FFF2-40B4-BE49-F238E27FC236}">
                <a16:creationId xmlns:a16="http://schemas.microsoft.com/office/drawing/2014/main" id="{222C44FC-97C1-4A45-8398-B2E0A188AD11}"/>
              </a:ext>
            </a:extLst>
          </xdr:cNvPr>
          <xdr:cNvSpPr txBox="1"/>
        </xdr:nvSpPr>
        <xdr:spPr>
          <a:xfrm>
            <a:off x="562007" y="895349"/>
            <a:ext cx="5532187"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 </a:t>
            </a:r>
            <a:r>
              <a:rPr lang="zh-cn" sz="1100" b="1"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AVERAGE</a:t>
            </a: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函数，可获取某区域单元格中数字的平均值。</a:t>
            </a:r>
          </a:p>
        </xdr:txBody>
      </xdr:sp>
      <xdr:cxnSp macro="">
        <xdr:nvCxnSpPr>
          <xdr:cNvPr id="74" name="直接连接符​​ 73" descr="装饰性线条">
            <a:extLst>
              <a:ext uri="{FF2B5EF4-FFF2-40B4-BE49-F238E27FC236}">
                <a16:creationId xmlns:a16="http://schemas.microsoft.com/office/drawing/2014/main" id="{EB69A890-AAA0-4D33-8A35-FC1FB4FFC831}"/>
              </a:ext>
            </a:extLst>
          </xdr:cNvPr>
          <xdr:cNvCxnSpPr>
            <a:cxnSpLocks/>
          </xdr:cNvCxnSpPr>
        </xdr:nvCxnSpPr>
        <xdr:spPr>
          <a:xfrm>
            <a:off x="571947" y="3028950"/>
            <a:ext cx="544443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组_步骤">
            <a:extLst>
              <a:ext uri="{FF2B5EF4-FFF2-40B4-BE49-F238E27FC236}">
                <a16:creationId xmlns:a16="http://schemas.microsoft.com/office/drawing/2014/main" id="{337393F7-B1CB-40BB-9DB6-BE20F8463B0C}"/>
              </a:ext>
            </a:extLst>
          </xdr:cNvPr>
          <xdr:cNvGrpSpPr/>
        </xdr:nvGrpSpPr>
        <xdr:grpSpPr>
          <a:xfrm>
            <a:off x="552072" y="1228725"/>
            <a:ext cx="5465375" cy="593022"/>
            <a:chOff x="263059" y="1752333"/>
            <a:chExt cx="5245171" cy="603875"/>
          </a:xfrm>
        </xdr:grpSpPr>
        <xdr:sp macro="" textlink="">
          <xdr:nvSpPr>
            <xdr:cNvPr id="76" name="步骤" descr="单击单元格 D7，然后使用“自动求和”向导添加 AVERAGE 函数。&#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D7，然后使用“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”添加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78" name="组_步骤">
            <a:extLst>
              <a:ext uri="{FF2B5EF4-FFF2-40B4-BE49-F238E27FC236}">
                <a16:creationId xmlns:a16="http://schemas.microsoft.com/office/drawing/2014/main" id="{09C24E64-BB63-463B-8648-CD8E2595E290}"/>
              </a:ext>
            </a:extLst>
          </xdr:cNvPr>
          <xdr:cNvGrpSpPr/>
        </xdr:nvGrpSpPr>
        <xdr:grpSpPr>
          <a:xfrm>
            <a:off x="542131" y="1785947"/>
            <a:ext cx="5475316" cy="554930"/>
            <a:chOff x="145889" y="1003336"/>
            <a:chExt cx="5254711" cy="565086"/>
          </a:xfrm>
        </xdr:grpSpPr>
        <xdr:sp macro="" textlink="">
          <xdr:nvSpPr>
            <xdr:cNvPr id="79" name="步骤" descr="现在，单击单元格 G7，然后通过手动键入 =COUNT(D3:D6) 输入 COUNT 函数。&#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现在，选择单元格 G7，然后通过键入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AVERAGE(G3:G6)</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 </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函数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81" name="组_步骤">
            <a:extLst>
              <a:ext uri="{FF2B5EF4-FFF2-40B4-BE49-F238E27FC236}">
                <a16:creationId xmlns:a16="http://schemas.microsoft.com/office/drawing/2014/main" id="{AA044558-54FF-4FC4-BA5E-52BCE7820723}"/>
              </a:ext>
            </a:extLst>
          </xdr:cNvPr>
          <xdr:cNvGrpSpPr/>
        </xdr:nvGrpSpPr>
        <xdr:grpSpPr>
          <a:xfrm>
            <a:off x="542126" y="2395530"/>
            <a:ext cx="5524200" cy="596207"/>
            <a:chOff x="146717" y="1003336"/>
            <a:chExt cx="5250416" cy="603885"/>
          </a:xfrm>
        </xdr:grpSpPr>
        <xdr:sp macro="" textlink="">
          <xdr:nvSpPr>
            <xdr:cNvPr id="82" name="步骤" descr="在单元格 D15 中，可以使用自动求和向导或手动键入来输入 AVERAGE 或 COUNT 函数。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D15 中，可以使用“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自动求和</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”，或键入来输入另一个</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AVERAGE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clientData/>
  </xdr:twoCellAnchor>
  <xdr:twoCellAnchor editAs="absolute">
    <xdr:from>
      <xdr:col>7</xdr:col>
      <xdr:colOff>0</xdr:colOff>
      <xdr:row>1</xdr:row>
      <xdr:rowOff>95250</xdr:rowOff>
    </xdr:from>
    <xdr:to>
      <xdr:col>10</xdr:col>
      <xdr:colOff>419100</xdr:colOff>
      <xdr:row>8</xdr:row>
      <xdr:rowOff>171451</xdr:rowOff>
    </xdr:to>
    <xdr:grpSp>
      <xdr:nvGrpSpPr>
        <xdr:cNvPr id="42" name="看看这个" descr="看看这个&#10;&#10;">
          <a:extLst>
            <a:ext uri="{FF2B5EF4-FFF2-40B4-BE49-F238E27FC236}">
              <a16:creationId xmlns:a16="http://schemas.microsoft.com/office/drawing/2014/main" id="{4F2C83E2-CCF8-46E7-9C89-FEAB092ACF14}"/>
            </a:ext>
          </a:extLst>
        </xdr:cNvPr>
        <xdr:cNvGrpSpPr/>
      </xdr:nvGrpSpPr>
      <xdr:grpSpPr>
        <a:xfrm>
          <a:off x="11601450" y="857250"/>
          <a:ext cx="2705100" cy="1409701"/>
          <a:chOff x="7539454" y="7993902"/>
          <a:chExt cx="2704968" cy="1409701"/>
        </a:xfrm>
      </xdr:grpSpPr>
      <xdr:grpSp>
        <xdr:nvGrpSpPr>
          <xdr:cNvPr id="43" name="括号线">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另一条括号线" descr="括号线">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47" name="括号线" descr="括号线&#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44" name="星星" descr="星星">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830674" y="8038700"/>
            <a:ext cx="388098" cy="337815"/>
          </a:xfrm>
          <a:prstGeom prst="rect">
            <a:avLst/>
          </a:prstGeom>
        </xdr:spPr>
      </xdr:pic>
      <xdr:sp macro="" textlink="">
        <xdr:nvSpPr>
          <xdr:cNvPr id="45" name="说明" descr="看看这个&#10;选择任意范围内的数字，然后查看状态栏获取即时平均值。&#10;">
            <a:extLst>
              <a:ext uri="{FF2B5EF4-FFF2-40B4-BE49-F238E27FC236}">
                <a16:creationId xmlns:a16="http://schemas.microsoft.com/office/drawing/2014/main" id="{D8493739-C1B9-4EAD-A94C-3DF50BC1811C}"/>
              </a:ext>
            </a:extLst>
          </xdr:cNvPr>
          <xdr:cNvSpPr txBox="1"/>
        </xdr:nvSpPr>
        <xdr:spPr>
          <a:xfrm>
            <a:off x="8132529" y="7993902"/>
            <a:ext cx="21118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选择任意范围内的数字</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，然后查看状态栏获取即时平均值。</a:t>
            </a:r>
            <a:endParaRPr lang="en-US" sz="110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底部线条" descr="装饰性线条">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背景" descr="背景">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步骤" descr="MIN 和 MAX 函数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1200">
              <a:solidFill>
                <a:srgbClr val="3B3838"/>
              </a:solidFill>
              <a:effectLst/>
              <a:latin typeface="Microsoft YaHei UI" panose="020B0503020204020204" pitchFamily="34" charset="-122"/>
              <a:ea typeface="Microsoft YaHei UI" panose="020B0503020204020204" pitchFamily="34" charset="-122"/>
              <a:cs typeface="Segoe UI Light" panose="020B0502040204020203" pitchFamily="34" charset="0"/>
            </a:rPr>
            <a:t>MIN 和 MAX 函数 </a:t>
          </a:r>
          <a:endParaRPr kumimoji="0" lang="en-US" sz="2200" b="0" i="0" u="none" strike="noStrike" kern="0" cap="none" spc="0" normalizeH="0" baseline="0">
            <a:ln>
              <a:noFill/>
            </a:ln>
            <a:solidFill>
              <a:srgbClr val="3B3838"/>
            </a:solidFill>
            <a:effectLst/>
            <a:uLnTx/>
            <a:uFillTx/>
            <a:latin typeface="Microsoft YaHei UI" panose="020B0503020204020204" pitchFamily="34" charset="-122"/>
            <a:ea typeface="Microsoft YaHei UI" panose="020B0503020204020204" pitchFamily="34" charset="-122"/>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底部线条" descr="装饰性线条">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组_步骤">
          <a:extLst>
            <a:ext uri="{FF2B5EF4-FFF2-40B4-BE49-F238E27FC236}">
              <a16:creationId xmlns:a16="http://schemas.microsoft.com/office/drawing/2014/main" id="{ACD1828C-DCA0-413C-9B03-AC8C886B868F}"/>
            </a:ext>
          </a:extLst>
        </xdr:cNvPr>
        <xdr:cNvGrpSpPr/>
      </xdr:nvGrpSpPr>
      <xdr:grpSpPr>
        <a:xfrm>
          <a:off x="571505" y="1443044"/>
          <a:ext cx="5465512" cy="593022"/>
          <a:chOff x="425239" y="1752333"/>
          <a:chExt cx="5226084" cy="603875"/>
        </a:xfrm>
      </xdr:grpSpPr>
      <xdr:sp macro="" textlink="">
        <xdr:nvSpPr>
          <xdr:cNvPr id="24" name="步骤" descr="选择单元格 D7，然后使用“自动求和”向导添加 MIN 函数。&#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D7，然后使用“自动求和”向导添加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组_步骤">
          <a:extLst>
            <a:ext uri="{FF2B5EF4-FFF2-40B4-BE49-F238E27FC236}">
              <a16:creationId xmlns:a16="http://schemas.microsoft.com/office/drawing/2014/main" id="{C6DE3E57-FFF3-4FAC-B4DB-48087863CEA8}"/>
            </a:ext>
          </a:extLst>
        </xdr:cNvPr>
        <xdr:cNvGrpSpPr/>
      </xdr:nvGrpSpPr>
      <xdr:grpSpPr>
        <a:xfrm>
          <a:off x="561980" y="1962164"/>
          <a:ext cx="5465518" cy="554931"/>
          <a:chOff x="308069" y="1003336"/>
          <a:chExt cx="5226090" cy="565088"/>
        </a:xfrm>
      </xdr:grpSpPr>
      <xdr:sp macro="" textlink="">
        <xdr:nvSpPr>
          <xdr:cNvPr id="22" name="步骤" descr="现在，选择单元格 G7，然后通过键入 =MAX(D3:D6) 输入 MAX 函数。&#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现在，选择单元格 G7，然后通过键入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=MAX(D3:D6)</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添加数字简介" descr="使用 MIN 函数获取单元格区域内的最小数字。&#10;使用 MAX 函数获取单元格区域内的最大数字。&#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 </a:t>
          </a:r>
          <a:r>
            <a:rPr lang="zh-cn" sz="1100" b="1"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MIN</a:t>
          </a: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函数获取单元格区域内的最小数字。</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使用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函数获取单元格区域内的最大数字。</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组_步骤">
          <a:extLst>
            <a:ext uri="{FF2B5EF4-FFF2-40B4-BE49-F238E27FC236}">
              <a16:creationId xmlns:a16="http://schemas.microsoft.com/office/drawing/2014/main" id="{E19A8549-EA85-41D7-8F76-919D997AC5D5}"/>
            </a:ext>
          </a:extLst>
        </xdr:cNvPr>
        <xdr:cNvGrpSpPr/>
      </xdr:nvGrpSpPr>
      <xdr:grpSpPr>
        <a:xfrm>
          <a:off x="561975" y="2476499"/>
          <a:ext cx="5516317" cy="596207"/>
          <a:chOff x="307333" y="1003336"/>
          <a:chExt cx="5225997" cy="603885"/>
        </a:xfrm>
      </xdr:grpSpPr>
      <xdr:sp macro="" textlink="">
        <xdr:nvSpPr>
          <xdr:cNvPr id="20" name="步骤" descr="在单元格 D15 中，可以使用自动求和向导或键入来输入 MIN 或 MAX 函数。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D15 中，可以使用自动求和向导或键入来输入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或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函数。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clientData/>
  </xdr:twoCellAnchor>
  <xdr:twoCellAnchor editAs="oneCell">
    <xdr:from>
      <xdr:col>3</xdr:col>
      <xdr:colOff>180975</xdr:colOff>
      <xdr:row>15</xdr:row>
      <xdr:rowOff>21543</xdr:rowOff>
    </xdr:from>
    <xdr:to>
      <xdr:col>6</xdr:col>
      <xdr:colOff>904875</xdr:colOff>
      <xdr:row>25</xdr:row>
      <xdr:rowOff>96701</xdr:rowOff>
    </xdr:to>
    <xdr:grpSp>
      <xdr:nvGrpSpPr>
        <xdr:cNvPr id="39" name="扩展知识" descr="扩展知识&#10;&#10;">
          <a:extLst>
            <a:ext uri="{FF2B5EF4-FFF2-40B4-BE49-F238E27FC236}">
              <a16:creationId xmlns:a16="http://schemas.microsoft.com/office/drawing/2014/main" id="{1617705E-A557-408B-AB54-5DBE8291A7F8}"/>
            </a:ext>
          </a:extLst>
        </xdr:cNvPr>
        <xdr:cNvGrpSpPr/>
      </xdr:nvGrpSpPr>
      <xdr:grpSpPr>
        <a:xfrm>
          <a:off x="8486775" y="3450543"/>
          <a:ext cx="3209925" cy="1980158"/>
          <a:chOff x="6778625" y="15389083"/>
          <a:chExt cx="3312054" cy="1901967"/>
        </a:xfrm>
      </xdr:grpSpPr>
      <xdr:sp macro="" textlink="">
        <xdr:nvSpPr>
          <xdr:cNvPr id="40" name="步骤" descr="扩展知识&#10;可以对多个区域或值使用 MIN 或 MAX，以显示比这些值大或小的值，例如 =MIN(A1:A10,B1:B10) 或 =MAX(A1:A10,B1)，其中 B1 包含一个阈值（如 10），在这种情况下，公式不会返回小于 10 的结果。&#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可以对多个区域或值使用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MIN</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或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MAX</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，以显示比这些值大或小的值，例如 =MIN(A1:A10,B1:B10) 或 =MAX(A1:A10,B1)，其中 B1 包含一个阈值（如 10），在这种情况下，公式不会返回小于 10 的结果。</a:t>
            </a:r>
            <a:endParaRPr lang="en-US" sz="1100">
              <a:effectLst/>
              <a:latin typeface="Microsoft YaHei UI" panose="020B0503020204020204" pitchFamily="34" charset="-122"/>
              <a:ea typeface="Microsoft YaHei UI" panose="020B0503020204020204" pitchFamily="34" charset="-122"/>
            </a:endParaRPr>
          </a:p>
        </xdr:txBody>
      </xdr:sp>
      <xdr:pic>
        <xdr:nvPicPr>
          <xdr:cNvPr id="41" name="图形 147" descr="眼镜">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28855"/>
            <a:ext cx="323347" cy="349115"/>
          </a:xfrm>
          <a:prstGeom prst="rect">
            <a:avLst/>
          </a:prstGeom>
        </xdr:spPr>
      </xdr:pic>
      <xdr:sp macro="" textlink="">
        <xdr:nvSpPr>
          <xdr:cNvPr id="42" name="任意多边形：形状 41" descr="箭头">
            <a:extLst>
              <a:ext uri="{FF2B5EF4-FFF2-40B4-BE49-F238E27FC236}">
                <a16:creationId xmlns:a16="http://schemas.microsoft.com/office/drawing/2014/main" id="{BD5A064F-A80A-499D-92F8-64D2BEDF69F1}"/>
              </a:ext>
            </a:extLst>
          </xdr:cNvPr>
          <xdr:cNvSpPr/>
        </xdr:nvSpPr>
        <xdr:spPr>
          <a:xfrm rot="5953034" flipV="1">
            <a:off x="8661976" y="14619676"/>
            <a:ext cx="410862" cy="1949675"/>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0</xdr:col>
      <xdr:colOff>554805</xdr:colOff>
      <xdr:row>1</xdr:row>
      <xdr:rowOff>85725</xdr:rowOff>
    </xdr:from>
    <xdr:to>
      <xdr:col>1</xdr:col>
      <xdr:colOff>4903020</xdr:colOff>
      <xdr:row>1</xdr:row>
      <xdr:rowOff>85725</xdr:rowOff>
    </xdr:to>
    <xdr:cxnSp macro="">
      <xdr:nvCxnSpPr>
        <xdr:cNvPr id="45" name="底部线条" descr="装饰性线条">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293913</xdr:colOff>
      <xdr:row>51</xdr:row>
      <xdr:rowOff>163285</xdr:rowOff>
    </xdr:from>
    <xdr:to>
      <xdr:col>1</xdr:col>
      <xdr:colOff>4898570</xdr:colOff>
      <xdr:row>59</xdr:row>
      <xdr:rowOff>92529</xdr:rowOff>
    </xdr:to>
    <xdr:sp macro="" textlink="">
      <xdr:nvSpPr>
        <xdr:cNvPr id="68" name="背景" descr="背景">
          <a:extLst>
            <a:ext uri="{FF2B5EF4-FFF2-40B4-BE49-F238E27FC236}">
              <a16:creationId xmlns:a16="http://schemas.microsoft.com/office/drawing/2014/main" id="{22F63825-FD86-4A37-904A-EBD8ECDC5D2C}"/>
            </a:ext>
          </a:extLst>
        </xdr:cNvPr>
        <xdr:cNvSpPr/>
      </xdr:nvSpPr>
      <xdr:spPr>
        <a:xfrm>
          <a:off x="293913" y="11195956"/>
          <a:ext cx="5649686" cy="1583873"/>
        </a:xfrm>
        <a:prstGeom prst="rect">
          <a:avLst/>
        </a:prstGeom>
        <a:solidFill>
          <a:srgbClr val="F5F5F5"/>
        </a:solidFill>
        <a:ln w="12700" cap="flat" cmpd="sng" algn="ctr">
          <a:noFill/>
          <a:prstDash val="solid"/>
          <a:miter lim="800000"/>
        </a:ln>
        <a:effectLst/>
      </xdr:spPr>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2200" b="0" i="0" u="none" strike="noStrike" kern="1200" cap="none" spc="0" normalizeH="0" baseline="0" noProof="0">
            <a:ln>
              <a:noFill/>
            </a:ln>
            <a:solidFill>
              <a:sysClr val="windowText" lastClr="000000"/>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342900</xdr:colOff>
      <xdr:row>0</xdr:row>
      <xdr:rowOff>361950</xdr:rowOff>
    </xdr:from>
    <xdr:to>
      <xdr:col>1</xdr:col>
      <xdr:colOff>4981575</xdr:colOff>
      <xdr:row>21</xdr:row>
      <xdr:rowOff>28575</xdr:rowOff>
    </xdr:to>
    <xdr:grpSp>
      <xdr:nvGrpSpPr>
        <xdr:cNvPr id="4" name="组合 31">
          <a:extLst>
            <a:ext uri="{FF2B5EF4-FFF2-40B4-BE49-F238E27FC236}">
              <a16:creationId xmlns:a16="http://schemas.microsoft.com/office/drawing/2014/main" id="{3C689655-4212-4101-A12D-746E69AA7D06}"/>
            </a:ext>
          </a:extLst>
        </xdr:cNvPr>
        <xdr:cNvGrpSpPr/>
      </xdr:nvGrpSpPr>
      <xdr:grpSpPr>
        <a:xfrm>
          <a:off x="342900" y="361950"/>
          <a:ext cx="5734050" cy="4467225"/>
          <a:chOff x="342900" y="361950"/>
          <a:chExt cx="5734050" cy="4467225"/>
        </a:xfrm>
      </xdr:grpSpPr>
      <xdr:grpSp>
        <xdr:nvGrpSpPr>
          <xdr:cNvPr id="70" name="组 69">
            <a:extLst>
              <a:ext uri="{FF2B5EF4-FFF2-40B4-BE49-F238E27FC236}">
                <a16:creationId xmlns:a16="http://schemas.microsoft.com/office/drawing/2014/main" id="{070FF1E9-A14C-476A-A31F-8E531229B90A}"/>
              </a:ext>
            </a:extLst>
          </xdr:cNvPr>
          <xdr:cNvGrpSpPr/>
        </xdr:nvGrpSpPr>
        <xdr:grpSpPr>
          <a:xfrm>
            <a:off x="342900" y="361950"/>
            <a:ext cx="5734050" cy="4467225"/>
            <a:chOff x="342900" y="342900"/>
            <a:chExt cx="5734050" cy="4332438"/>
          </a:xfrm>
        </xdr:grpSpPr>
        <xdr:sp macro="" textlink="">
          <xdr:nvSpPr>
            <xdr:cNvPr id="76" name="文本_教程背景" descr="背景">
              <a:extLst>
                <a:ext uri="{FF2B5EF4-FFF2-40B4-BE49-F238E27FC236}">
                  <a16:creationId xmlns:a16="http://schemas.microsoft.com/office/drawing/2014/main" id="{32129052-3339-477F-8788-8EA08A10AD5C}"/>
                </a:ext>
              </a:extLst>
            </xdr:cNvPr>
            <xdr:cNvSpPr/>
          </xdr:nvSpPr>
          <xdr:spPr>
            <a:xfrm>
              <a:off x="342900" y="342900"/>
              <a:ext cx="5734050" cy="433243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77" name="文本_教程标题" descr="IF 语句">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IF 语句</a:t>
              </a:r>
              <a:endParaRPr kumimoji="0" lang="en-US" sz="22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xnSp macro="">
          <xdr:nvCxnSpPr>
            <xdr:cNvPr id="78" name="文本_教程线条 1" descr="装饰性线条">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文本_教程线条 2" descr="装饰性线条">
              <a:extLst>
                <a:ext uri="{FF2B5EF4-FFF2-40B4-BE49-F238E27FC236}">
                  <a16:creationId xmlns:a16="http://schemas.microsoft.com/office/drawing/2014/main" id="{B9B7D386-28D6-4E40-BBBD-81C9A5683619}"/>
                </a:ext>
              </a:extLst>
            </xdr:cNvPr>
            <xdr:cNvCxnSpPr>
              <a:cxnSpLocks/>
            </xdr:cNvCxnSpPr>
          </xdr:nvCxnSpPr>
          <xdr:spPr>
            <a:xfrm>
              <a:off x="555628" y="386204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文本_教程简介" descr="通过 IF 语句，可以在条件之间进行逻辑比较。IF 语句通常指示某条件为 true 时，执行某项操作。条件为 false 时，则执行其他操作。公式可以返回文本、值或者更多计算。&#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通过 IF 语句，可以在条件之间进行逻辑比较。IF 语句通常指示某条件为 true 时执行某项操作，否则执行其他操作。公式可以返回文本、值或者更多计算。</a:t>
              </a:r>
            </a:p>
          </xdr:txBody>
        </xdr:sp>
      </xdr:grpSp>
      <xdr:grpSp>
        <xdr:nvGrpSpPr>
          <xdr:cNvPr id="81" name="组_步骤">
            <a:extLst>
              <a:ext uri="{FF2B5EF4-FFF2-40B4-BE49-F238E27FC236}">
                <a16:creationId xmlns:a16="http://schemas.microsoft.com/office/drawing/2014/main" id="{62718C28-6D67-47F6-B4B4-619E5B81F03D}"/>
              </a:ext>
            </a:extLst>
          </xdr:cNvPr>
          <xdr:cNvGrpSpPr/>
        </xdr:nvGrpSpPr>
        <xdr:grpSpPr>
          <a:xfrm>
            <a:off x="571500" y="1876425"/>
            <a:ext cx="5305429" cy="596207"/>
            <a:chOff x="666377" y="7724775"/>
            <a:chExt cx="5271008" cy="596207"/>
          </a:xfrm>
        </xdr:grpSpPr>
        <xdr:sp macro="" textlink="">
          <xdr:nvSpPr>
            <xdr:cNvPr id="82" name="文本_步骤" descr="在单元格 D9 中输入 =IF(C9=&quot;苹果&quot;,TRUE,FALSE)。正确答案为 TRUE。 &#10;&#10;&#10;">
              <a:extLst>
                <a:ext uri="{FF2B5EF4-FFF2-40B4-BE49-F238E27FC236}">
                  <a16:creationId xmlns:a16="http://schemas.microsoft.com/office/drawing/2014/main" id="{C9F56A19-70D3-4628-8709-84489EA24BB0}"/>
                </a:ext>
              </a:extLst>
            </xdr:cNvPr>
            <xdr:cNvSpPr txBox="1"/>
          </xdr:nvSpPr>
          <xdr:spPr>
            <a:xfrm>
              <a:off x="1074075" y="7766733"/>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D9 中输入</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=IF(C9="苹果",TRUE,FALSE)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。正确答案为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TRUE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3" name="形状_步骤" descr="1">
              <a:extLst>
                <a:ext uri="{FF2B5EF4-FFF2-40B4-BE49-F238E27FC236}">
                  <a16:creationId xmlns:a16="http://schemas.microsoft.com/office/drawing/2014/main" id="{174BEEAC-1D05-4BA3-8D44-772CDEFA2E58}"/>
                </a:ext>
              </a:extLst>
            </xdr:cNvPr>
            <xdr:cNvSpPr/>
          </xdr:nvSpPr>
          <xdr:spPr>
            <a:xfrm>
              <a:off x="666377" y="7724775"/>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84" name="组_步骤">
            <a:extLst>
              <a:ext uri="{FF2B5EF4-FFF2-40B4-BE49-F238E27FC236}">
                <a16:creationId xmlns:a16="http://schemas.microsoft.com/office/drawing/2014/main" id="{685246AB-9501-4CF4-B780-BCFC62DE94CD}"/>
              </a:ext>
            </a:extLst>
          </xdr:cNvPr>
          <xdr:cNvGrpSpPr/>
        </xdr:nvGrpSpPr>
        <xdr:grpSpPr>
          <a:xfrm>
            <a:off x="571500" y="2454275"/>
            <a:ext cx="5220103" cy="596207"/>
            <a:chOff x="685304" y="7724775"/>
            <a:chExt cx="5186236" cy="596207"/>
          </a:xfrm>
        </xdr:grpSpPr>
        <xdr:sp macro="" textlink="">
          <xdr:nvSpPr>
            <xdr:cNvPr id="85" name="文本_步骤" descr="将 D9 复制到 D10。此处显示的答案应为 FALSE，因为橙子不是苹果。&#10;&#10;">
              <a:extLst>
                <a:ext uri="{FF2B5EF4-FFF2-40B4-BE49-F238E27FC236}">
                  <a16:creationId xmlns:a16="http://schemas.microsoft.com/office/drawing/2014/main" id="{D8F2AE5E-974E-4202-A290-3F2D0EFF00C4}"/>
                </a:ext>
              </a:extLst>
            </xdr:cNvPr>
            <xdr:cNvSpPr txBox="1"/>
          </xdr:nvSpPr>
          <xdr:spPr>
            <a:xfrm>
              <a:off x="1093001" y="776673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将 D9 复制到 D10。此处显示的答案应为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，因为橙子不是苹果。</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6" name="形状_步骤" descr="2">
              <a:extLst>
                <a:ext uri="{FF2B5EF4-FFF2-40B4-BE49-F238E27FC236}">
                  <a16:creationId xmlns:a16="http://schemas.microsoft.com/office/drawing/2014/main" id="{19487CBB-1C21-45D8-828F-6A02011E52A3}"/>
                </a:ext>
              </a:extLst>
            </xdr:cNvPr>
            <xdr:cNvSpPr/>
          </xdr:nvSpPr>
          <xdr:spPr>
            <a:xfrm>
              <a:off x="685304" y="772477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87" name="组_步骤">
            <a:extLst>
              <a:ext uri="{FF2B5EF4-FFF2-40B4-BE49-F238E27FC236}">
                <a16:creationId xmlns:a16="http://schemas.microsoft.com/office/drawing/2014/main" id="{90938F22-5BF3-4461-BD80-06D3D6849C8F}"/>
              </a:ext>
            </a:extLst>
          </xdr:cNvPr>
          <xdr:cNvGrpSpPr/>
        </xdr:nvGrpSpPr>
        <xdr:grpSpPr>
          <a:xfrm>
            <a:off x="571500" y="3045508"/>
            <a:ext cx="5220103" cy="831167"/>
            <a:chOff x="694767" y="7690533"/>
            <a:chExt cx="5186236" cy="831167"/>
          </a:xfrm>
        </xdr:grpSpPr>
        <xdr:sp macro="" textlink="">
          <xdr:nvSpPr>
            <xdr:cNvPr id="88" name="文本_步骤" descr="请通过查看单元格 D12 中的公式来尝试另一示例。首先输入 =IF(C12&lt;100,&quot;Less than 100&quot;,&quot;Greater than 100&quot;)。如果在单元格 C12 中输入大于 100 的数字，会怎样？&#10;&#10;&#10;">
              <a:extLst>
                <a:ext uri="{FF2B5EF4-FFF2-40B4-BE49-F238E27FC236}">
                  <a16:creationId xmlns:a16="http://schemas.microsoft.com/office/drawing/2014/main" id="{E7088066-5C93-42EC-B66E-113D20980BB7}"/>
                </a:ext>
              </a:extLst>
            </xdr:cNvPr>
            <xdr:cNvSpPr txBox="1"/>
          </xdr:nvSpPr>
          <xdr:spPr>
            <a:xfrm>
              <a:off x="1102464" y="7690533"/>
              <a:ext cx="4778539" cy="831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请通过查看单元格 D12 中的公式来尝试另一示例。首先输入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=IF(C12&lt;100,"</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小于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100","</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大于或等于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100")。</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如果在单元格 </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12 中输入大于或等于 100 的数字， 会怎样？</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9" name="形状_步骤" descr="3">
              <a:extLst>
                <a:ext uri="{FF2B5EF4-FFF2-40B4-BE49-F238E27FC236}">
                  <a16:creationId xmlns:a16="http://schemas.microsoft.com/office/drawing/2014/main" id="{A56BE1C1-41E9-483F-8A60-96A96BBFD3A7}"/>
                </a:ext>
              </a:extLst>
            </xdr:cNvPr>
            <xdr:cNvSpPr/>
          </xdr:nvSpPr>
          <xdr:spPr>
            <a:xfrm>
              <a:off x="694767" y="7715251"/>
              <a:ext cx="372191" cy="32579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clientData/>
  </xdr:twoCellAnchor>
  <xdr:twoCellAnchor editAs="absolute">
    <xdr:from>
      <xdr:col>1</xdr:col>
      <xdr:colOff>3436422</xdr:colOff>
      <xdr:row>18</xdr:row>
      <xdr:rowOff>19050</xdr:rowOff>
    </xdr:from>
    <xdr:to>
      <xdr:col>1</xdr:col>
      <xdr:colOff>4711592</xdr:colOff>
      <xdr:row>19</xdr:row>
      <xdr:rowOff>144949</xdr:rowOff>
    </xdr:to>
    <xdr:sp macro="" textlink="">
      <xdr:nvSpPr>
        <xdr:cNvPr id="90" name="“下一步”按钮" descr="前进到下一个工作表">
          <a:hlinkClick xmlns:r="http://schemas.openxmlformats.org/officeDocument/2006/relationships" r:id="rId1" tooltip="单击此处可转到下一个工作表"/>
          <a:extLst>
            <a:ext uri="{FF2B5EF4-FFF2-40B4-BE49-F238E27FC236}">
              <a16:creationId xmlns:a16="http://schemas.microsoft.com/office/drawing/2014/main" id="{A98A8F02-A704-4521-9F8F-C54B0653E78B}"/>
            </a:ext>
          </a:extLst>
        </xdr:cNvPr>
        <xdr:cNvSpPr/>
      </xdr:nvSpPr>
      <xdr:spPr>
        <a:xfrm>
          <a:off x="4531797" y="41910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2</xdr:col>
      <xdr:colOff>58143</xdr:colOff>
      <xdr:row>13</xdr:row>
      <xdr:rowOff>77988</xdr:rowOff>
    </xdr:from>
    <xdr:to>
      <xdr:col>3</xdr:col>
      <xdr:colOff>2238386</xdr:colOff>
      <xdr:row>20</xdr:row>
      <xdr:rowOff>38098</xdr:rowOff>
    </xdr:to>
    <xdr:grpSp>
      <xdr:nvGrpSpPr>
        <xdr:cNvPr id="91" name="重要详细信息" descr="重要详细信息&#10;&#10;">
          <a:extLst>
            <a:ext uri="{FF2B5EF4-FFF2-40B4-BE49-F238E27FC236}">
              <a16:creationId xmlns:a16="http://schemas.microsoft.com/office/drawing/2014/main" id="{4DBA7152-B8FD-4056-917A-B7F06AE8B67E}"/>
            </a:ext>
          </a:extLst>
        </xdr:cNvPr>
        <xdr:cNvGrpSpPr/>
      </xdr:nvGrpSpPr>
      <xdr:grpSpPr>
        <a:xfrm>
          <a:off x="6792318" y="3221238"/>
          <a:ext cx="3656618" cy="1407910"/>
          <a:chOff x="6863991" y="11363325"/>
          <a:chExt cx="2736277" cy="1199442"/>
        </a:xfrm>
      </xdr:grpSpPr>
      <xdr:sp macro="" textlink="">
        <xdr:nvSpPr>
          <xdr:cNvPr id="92" name="说明" descr="重要详细信息&#10;TRUE 和 FALSE 与 Excel 公式中的其他词不同，因为它们无需用引号括起来，并且 Excel 会自动将其设为大写。数字也无需用引号括起来。常规文本，如 Yes 或 No 等词需用引号括起来，如下所示：=IF(C3=&quot;苹果&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TRUE</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和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FALSE</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与 Excel 公式中的其他词不同，因为它们无需用引号括起来，并且 Excel 会自动将其设为大写。数字也无需用引号括起来。常规文本，如</a:t>
            </a:r>
            <a:r>
              <a:rPr lang="en-US" alt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a:t>
            </a:r>
            <a:r>
              <a:rPr lang="zh-CN" altLang="en-US" sz="1100" b="1" i="0" kern="1200" baseline="0">
                <a:solidFill>
                  <a:schemeClr val="dk1"/>
                </a:solidFill>
                <a:effectLst/>
                <a:latin typeface="Microsoft YaHei UI" panose="020B0503020204020204" pitchFamily="34" charset="-122"/>
                <a:ea typeface="Microsoft YaHei UI" panose="020B0503020204020204" pitchFamily="34" charset="-122"/>
                <a:cs typeface="+mn-cs"/>
              </a:rPr>
              <a:t>是</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或 </a:t>
            </a:r>
            <a:r>
              <a:rPr lang="zh-CN" altLang="en-US" sz="1100" b="1" i="0" kern="1200" baseline="0">
                <a:solidFill>
                  <a:schemeClr val="dk1"/>
                </a:solidFill>
                <a:effectLst/>
                <a:latin typeface="Microsoft YaHei UI" panose="020B0503020204020204" pitchFamily="34" charset="-122"/>
                <a:ea typeface="Microsoft YaHei UI" panose="020B0503020204020204" pitchFamily="34" charset="-122"/>
                <a:cs typeface="+mn-cs"/>
              </a:rPr>
              <a:t>否</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等词需用引号括起来，如下所示： </a:t>
            </a:r>
          </a:p>
          <a:p>
            <a:pPr rtl="0" eaLnBrk="1" fontAlgn="auto" latinLnBrk="0" hangingPunct="1"/>
            <a:r>
              <a:rPr lang="zh-cn" sz="1100" b="1" kern="1200">
                <a:solidFill>
                  <a:schemeClr val="dk1"/>
                </a:solidFill>
                <a:latin typeface="Microsoft YaHei UI" panose="020B0503020204020204" pitchFamily="34" charset="-122"/>
                <a:ea typeface="Microsoft YaHei UI" panose="020B0503020204020204" pitchFamily="34" charset="-122"/>
                <a:cs typeface="+mn-cs"/>
              </a:rPr>
              <a:t>=IF(C3="苹果","</a:t>
            </a:r>
            <a:r>
              <a:rPr lang="zh-CN" altLang="en-US" sz="1100" b="1" kern="1200">
                <a:solidFill>
                  <a:schemeClr val="dk1"/>
                </a:solidFill>
                <a:latin typeface="Microsoft YaHei UI" panose="020B0503020204020204" pitchFamily="34" charset="-122"/>
                <a:ea typeface="Microsoft YaHei UI" panose="020B0503020204020204" pitchFamily="34" charset="-122"/>
                <a:cs typeface="+mn-cs"/>
              </a:rPr>
              <a:t>是</a:t>
            </a:r>
            <a:r>
              <a:rPr lang="zh-cn" sz="1100" b="1" kern="1200">
                <a:solidFill>
                  <a:schemeClr val="dk1"/>
                </a:solidFill>
                <a:latin typeface="Microsoft YaHei UI" panose="020B0503020204020204" pitchFamily="34" charset="-122"/>
                <a:ea typeface="Microsoft YaHei UI" panose="020B0503020204020204" pitchFamily="34" charset="-122"/>
                <a:cs typeface="+mn-cs"/>
              </a:rPr>
              <a:t>","</a:t>
            </a:r>
            <a:r>
              <a:rPr lang="zh-CN" altLang="en-US" sz="1100" b="1" kern="1200">
                <a:solidFill>
                  <a:schemeClr val="dk1"/>
                </a:solidFill>
                <a:latin typeface="Microsoft YaHei UI" panose="020B0503020204020204" pitchFamily="34" charset="-122"/>
                <a:ea typeface="Microsoft YaHei UI" panose="020B0503020204020204" pitchFamily="34" charset="-122"/>
                <a:cs typeface="+mn-cs"/>
              </a:rPr>
              <a:t>否</a:t>
            </a:r>
            <a:r>
              <a:rPr lang="zh-cn" sz="1100" b="1" kern="1200">
                <a:solidFill>
                  <a:schemeClr val="dk1"/>
                </a:solidFill>
                <a:latin typeface="Microsoft YaHei UI" panose="020B0503020204020204" pitchFamily="34" charset="-122"/>
                <a:ea typeface="Microsoft YaHei UI" panose="020B0503020204020204" pitchFamily="34" charset="-122"/>
                <a:cs typeface="+mn-cs"/>
              </a:rPr>
              <a:t>")</a:t>
            </a:r>
            <a:endParaRPr lang="en-US" sz="800" b="1">
              <a:effectLst/>
              <a:latin typeface="Microsoft YaHei UI" panose="020B0503020204020204" pitchFamily="34" charset="-122"/>
              <a:ea typeface="Microsoft YaHei UI" panose="020B0503020204020204" pitchFamily="34" charset="-122"/>
            </a:endParaRPr>
          </a:p>
        </xdr:txBody>
      </xdr:sp>
      <xdr:pic>
        <xdr:nvPicPr>
          <xdr:cNvPr id="93" name="放大镜" descr="放大镜">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5229225</xdr:colOff>
      <xdr:row>38</xdr:row>
      <xdr:rowOff>142875</xdr:rowOff>
    </xdr:from>
    <xdr:to>
      <xdr:col>3</xdr:col>
      <xdr:colOff>1647825</xdr:colOff>
      <xdr:row>44</xdr:row>
      <xdr:rowOff>142875</xdr:rowOff>
    </xdr:to>
    <xdr:grpSp>
      <xdr:nvGrpSpPr>
        <xdr:cNvPr id="94" name="专家提示" descr="专家提示">
          <a:extLst>
            <a:ext uri="{FF2B5EF4-FFF2-40B4-BE49-F238E27FC236}">
              <a16:creationId xmlns:a16="http://schemas.microsoft.com/office/drawing/2014/main" id="{4F3513E1-6B29-4E54-80FC-E2B36E732D7E}"/>
            </a:ext>
          </a:extLst>
        </xdr:cNvPr>
        <xdr:cNvGrpSpPr/>
      </xdr:nvGrpSpPr>
      <xdr:grpSpPr>
        <a:xfrm>
          <a:off x="6324600" y="8610600"/>
          <a:ext cx="3533775" cy="1257300"/>
          <a:chOff x="8448675" y="2143125"/>
          <a:chExt cx="2812587" cy="1249628"/>
        </a:xfrm>
      </xdr:grpSpPr>
      <xdr:pic>
        <xdr:nvPicPr>
          <xdr:cNvPr id="95" name="图形 2" descr="猫头鹰">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步骤" descr="专家提示&#10;命名区域使你可以定义某一位置的术语或值，然后将它们重复用于整个工作簿。通过转到“公式”&gt;“名称管理器”，你可以查看此工作簿中的所有命名区域。单击此处了解详细信息。&#10;">
            <a:hlinkClick xmlns:r="http://schemas.openxmlformats.org/officeDocument/2006/relationships" r:id="rId6" tooltip="单击此处，从网页上了解命名区域的详细信息。"/>
            <a:extLst>
              <a:ext uri="{FF2B5EF4-FFF2-40B4-BE49-F238E27FC236}">
                <a16:creationId xmlns:a16="http://schemas.microsoft.com/office/drawing/2014/main" id="{CDFC5BF1-DCF8-4B3F-9426-0E409672138F}"/>
              </a:ext>
            </a:extLst>
          </xdr:cNvPr>
          <xdr:cNvSpPr txBox="1"/>
        </xdr:nvSpPr>
        <xdr:spPr>
          <a:xfrm>
            <a:off x="8782052" y="2143125"/>
            <a:ext cx="2479210" cy="1249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专家提示</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b="1" i="1" u="sng" kern="0">
                <a:solidFill>
                  <a:schemeClr val="accent1"/>
                </a:solidFill>
                <a:latin typeface="Microsoft YaHei UI" panose="020B0503020204020204" pitchFamily="34" charset="-122"/>
                <a:ea typeface="Microsoft YaHei UI" panose="020B0503020204020204" pitchFamily="34" charset="-122"/>
                <a:cs typeface="Segoe UI Light" panose="020B0502040204020203" pitchFamily="34" charset="0"/>
              </a:rPr>
              <a:t>命名区域</a:t>
            </a:r>
            <a:r>
              <a:rPr lang="en-US" altLang="zh-CN" sz="1100" b="1" i="1" u="sng" kern="0">
                <a:solidFill>
                  <a:schemeClr val="accent1"/>
                </a:solidFill>
                <a:latin typeface="Microsoft YaHei UI" panose="020B0503020204020204" pitchFamily="34" charset="-122"/>
                <a:ea typeface="Microsoft YaHei UI" panose="020B0503020204020204" pitchFamily="34" charset="-122"/>
                <a:cs typeface="Segoe UI Light" panose="020B0502040204020203" pitchFamily="34" charset="0"/>
              </a:rPr>
              <a:t> </a:t>
            </a: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使你可以定义某一位置的术语或值，然后将它们重复用于整个</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工作簿。通过转到</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公式</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&gt;</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名称管理器</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你可以查看此工作簿中的所有命名区域</a:t>
            </a:r>
            <a:r>
              <a:rPr lang="zh-cn" sz="1100" b="1"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a:t>
            </a:r>
            <a:r>
              <a:rPr lang="zh-cn" sz="1100" b="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单击此处了解详细信息。</a:t>
            </a:r>
            <a:endParaRPr lang="en-US" sz="1100" b="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twoCellAnchor editAs="absolute">
    <xdr:from>
      <xdr:col>6</xdr:col>
      <xdr:colOff>152401</xdr:colOff>
      <xdr:row>31</xdr:row>
      <xdr:rowOff>147349</xdr:rowOff>
    </xdr:from>
    <xdr:to>
      <xdr:col>10</xdr:col>
      <xdr:colOff>581024</xdr:colOff>
      <xdr:row>39</xdr:row>
      <xdr:rowOff>134804</xdr:rowOff>
    </xdr:to>
    <xdr:grpSp>
      <xdr:nvGrpSpPr>
        <xdr:cNvPr id="97" name="扩展知识" descr="扩展知识&#10;&#10;">
          <a:extLst>
            <a:ext uri="{FF2B5EF4-FFF2-40B4-BE49-F238E27FC236}">
              <a16:creationId xmlns:a16="http://schemas.microsoft.com/office/drawing/2014/main" id="{B45D0037-257A-421E-9928-F95C71F032DA}"/>
            </a:ext>
          </a:extLst>
        </xdr:cNvPr>
        <xdr:cNvGrpSpPr/>
      </xdr:nvGrpSpPr>
      <xdr:grpSpPr>
        <a:xfrm>
          <a:off x="12296776" y="7072024"/>
          <a:ext cx="3476623" cy="1740055"/>
          <a:chOff x="6778625" y="15619705"/>
          <a:chExt cx="3174461" cy="1671345"/>
        </a:xfrm>
      </xdr:grpSpPr>
      <xdr:sp macro="" textlink="">
        <xdr:nvSpPr>
          <xdr:cNvPr id="98" name="步骤" descr="扩展知识&#10;创建公式时，Excel 会将公式引用的任何区域四周设为彩色边框，公式中的对应区域也会显示相同的颜色。如果选择单元格 F33 并按 F2 编辑公式，则可以看到此内容。&#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创建公式时，Excel 会将公式引用的任何区域四周设为彩色边框，公式中的对应区域也会显示相同的颜色。如果选择单元格 F33 并按 </a:t>
            </a:r>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F2</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编辑公式，则可以看到此内容。</a:t>
            </a:r>
            <a:endParaRPr lang="en-US" sz="1100">
              <a:effectLst/>
              <a:latin typeface="Microsoft YaHei UI" panose="020B0503020204020204" pitchFamily="34" charset="-122"/>
              <a:ea typeface="Microsoft YaHei UI" panose="020B0503020204020204" pitchFamily="34" charset="-122"/>
            </a:endParaRPr>
          </a:p>
        </xdr:txBody>
      </xdr:sp>
      <xdr:pic>
        <xdr:nvPicPr>
          <xdr:cNvPr id="99" name="图形 147" descr="眼镜">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18</xdr:row>
      <xdr:rowOff>19050</xdr:rowOff>
    </xdr:from>
    <xdr:to>
      <xdr:col>1</xdr:col>
      <xdr:colOff>2236457</xdr:colOff>
      <xdr:row>20</xdr:row>
      <xdr:rowOff>135637</xdr:rowOff>
    </xdr:to>
    <xdr:sp macro="" textlink="">
      <xdr:nvSpPr>
        <xdr:cNvPr id="100" name="按钮_深入学习" descr="向下滚动查看更多详细信息">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1910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editAs="absolute">
    <xdr:from>
      <xdr:col>0</xdr:col>
      <xdr:colOff>333375</xdr:colOff>
      <xdr:row>21</xdr:row>
      <xdr:rowOff>200024</xdr:rowOff>
    </xdr:from>
    <xdr:to>
      <xdr:col>1</xdr:col>
      <xdr:colOff>4972050</xdr:colOff>
      <xdr:row>48</xdr:row>
      <xdr:rowOff>209549</xdr:rowOff>
    </xdr:to>
    <xdr:grpSp>
      <xdr:nvGrpSpPr>
        <xdr:cNvPr id="3" name="组合 30">
          <a:extLst>
            <a:ext uri="{FF2B5EF4-FFF2-40B4-BE49-F238E27FC236}">
              <a16:creationId xmlns:a16="http://schemas.microsoft.com/office/drawing/2014/main" id="{54E9210E-46F4-4630-9944-462E5541B624}"/>
            </a:ext>
          </a:extLst>
        </xdr:cNvPr>
        <xdr:cNvGrpSpPr/>
      </xdr:nvGrpSpPr>
      <xdr:grpSpPr>
        <a:xfrm>
          <a:off x="333375" y="5000624"/>
          <a:ext cx="5734050" cy="5772150"/>
          <a:chOff x="333375" y="5000624"/>
          <a:chExt cx="5734050" cy="5772150"/>
        </a:xfrm>
      </xdr:grpSpPr>
      <xdr:sp macro="" textlink="">
        <xdr:nvSpPr>
          <xdr:cNvPr id="101" name="文本_教程背景" descr="背景">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102" name="文本_教程标题" descr="IF 语句与其他函数配合使用">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IF 语句与其他函数配合使用</a:t>
            </a:r>
          </a:p>
        </xdr:txBody>
      </xdr:sp>
      <xdr:cxnSp macro="">
        <xdr:nvCxnSpPr>
          <xdr:cNvPr id="103" name="文本_教程线条 1" descr="装饰性线条">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文本_教程线条 2" descr="装饰性线条">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文本_教程简介" descr="IF 语句可在满足特定条件时强制执行其他计算。下面我们将对单元格求值，确定是否应收取销售税，并在条件为 true 时计算该费用。&#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 语句可在满足特定条件时强制执行其他计算。下面我们将对单元格求值，确定是否应收取销售税，并在条件为 true 时计算该费用。</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nvGrpSpPr>
          <xdr:cNvPr id="106" name="组_步骤">
            <a:extLst>
              <a:ext uri="{FF2B5EF4-FFF2-40B4-BE49-F238E27FC236}">
                <a16:creationId xmlns:a16="http://schemas.microsoft.com/office/drawing/2014/main" id="{5CDE601E-EF9E-420E-80FC-F58C2BA9720A}"/>
              </a:ext>
            </a:extLst>
          </xdr:cNvPr>
          <xdr:cNvGrpSpPr/>
        </xdr:nvGrpSpPr>
        <xdr:grpSpPr>
          <a:xfrm>
            <a:off x="561975" y="6486525"/>
            <a:ext cx="5295900" cy="771525"/>
            <a:chOff x="581211" y="7810500"/>
            <a:chExt cx="5261541" cy="771525"/>
          </a:xfrm>
        </xdr:grpSpPr>
        <xdr:sp macro="" textlink="">
          <xdr:nvSpPr>
            <xdr:cNvPr id="107" name="文本_步骤" descr="在单元格 F33 中，输入 =IF(E33=&quot;Yes&quot;,F31*SalesTax,0)，其中将销售税设置为值为 0.0825 的命名区域。我们的公式表示如果单元格 E33 等于“Yes”，则将单元格 F31 乘以销售税，否则返回 0。&#10;&#10;尝试将单元格 E33 中的 Yes 改为 No，查看计算更改。&#10;">
              <a:extLst>
                <a:ext uri="{FF2B5EF4-FFF2-40B4-BE49-F238E27FC236}">
                  <a16:creationId xmlns:a16="http://schemas.microsoft.com/office/drawing/2014/main" id="{318A84D0-F949-42C9-8946-3CA9B70E8414}"/>
                </a:ext>
              </a:extLst>
            </xdr:cNvPr>
            <xdr:cNvSpPr txBox="1"/>
          </xdr:nvSpPr>
          <xdr:spPr>
            <a:xfrm>
              <a:off x="998369" y="7852458"/>
              <a:ext cx="4844383" cy="729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F33 中，输入</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=IF(E33="</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",F31*</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销售税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,0)</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，其中将销售税设置为值为 0.0825 的</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命名区域</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。我们的公式表示如果单元格 E33 等于“</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”，则将单元格 F31 乘以销售税，否则返回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尝试将单元格 E33 中的 </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改为 </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否</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，查看计算更改。</a:t>
              </a:r>
            </a:p>
          </xdr:txBody>
        </xdr:sp>
        <xdr:sp macro="" textlink="">
          <xdr:nvSpPr>
            <xdr:cNvPr id="108" name="形状_步骤"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109" name="组_步骤">
            <a:extLst>
              <a:ext uri="{FF2B5EF4-FFF2-40B4-BE49-F238E27FC236}">
                <a16:creationId xmlns:a16="http://schemas.microsoft.com/office/drawing/2014/main" id="{BFF24217-919E-4D15-B472-AB89F019AF8E}"/>
              </a:ext>
            </a:extLst>
          </xdr:cNvPr>
          <xdr:cNvGrpSpPr/>
        </xdr:nvGrpSpPr>
        <xdr:grpSpPr>
          <a:xfrm>
            <a:off x="561975" y="7905750"/>
            <a:ext cx="5229626" cy="596207"/>
            <a:chOff x="581211" y="8058150"/>
            <a:chExt cx="5195697" cy="596207"/>
          </a:xfrm>
        </xdr:grpSpPr>
        <xdr:sp macro="" textlink="">
          <xdr:nvSpPr>
            <xdr:cNvPr id="110" name="文本_步骤" descr="接下来我们添加 IF 语句，计算是否需要运费。在单元格 F35 中，你将看到 IF(E35=&quot;Yes&quot;,SUM(D28:D29)*1.25,0)。这表示“如果单元格 E35 为 Yes，则计算上述表格中”数量“列的总和，并将其乘以 1.25，否则返回 0”。&#10;">
              <a:extLst>
                <a:ext uri="{FF2B5EF4-FFF2-40B4-BE49-F238E27FC236}">
                  <a16:creationId xmlns:a16="http://schemas.microsoft.com/office/drawing/2014/main" id="{AEA982A9-56DB-413C-8C06-090FF22D1BCD}"/>
                </a:ext>
              </a:extLst>
            </xdr:cNvPr>
            <xdr:cNvSpPr txBox="1"/>
          </xdr:nvSpPr>
          <xdr:spPr>
            <a:xfrm>
              <a:off x="998369" y="810010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接下来我们添加 IF 语句，计算是否需要运费。在单元格 F35 中，你将看到 </a:t>
              </a:r>
              <a:r>
                <a:rPr lang="en-US" alt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IF(E35="</a:t>
              </a:r>
              <a:r>
                <a:rPr lang="zh-CN" altLang="en-US"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",SUM(D28:D29)*1.25,0)</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。这表示“如果单元格 E35 为 </a:t>
              </a:r>
              <a:r>
                <a:rPr lang="zh-CN" alt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是</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，则计算上述表格中”数量“列的总和，并将其乘以 1.25，否则返回 0”。</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1" name="形状_步骤" descr="2">
              <a:extLst>
                <a:ext uri="{FF2B5EF4-FFF2-40B4-BE49-F238E27FC236}">
                  <a16:creationId xmlns:a16="http://schemas.microsoft.com/office/drawing/2014/main" id="{BCCAD99D-66BF-4E4A-8BE8-EB9E7692B65E}"/>
                </a:ext>
              </a:extLst>
            </xdr:cNvPr>
            <xdr:cNvSpPr/>
          </xdr:nvSpPr>
          <xdr:spPr>
            <a:xfrm>
              <a:off x="581211" y="805815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nvGrpSpPr>
          <xdr:cNvPr id="112" name="组_步骤">
            <a:extLst>
              <a:ext uri="{FF2B5EF4-FFF2-40B4-BE49-F238E27FC236}">
                <a16:creationId xmlns:a16="http://schemas.microsoft.com/office/drawing/2014/main" id="{BF6B2B89-C936-492B-9E7C-BBD3854AF4D9}"/>
              </a:ext>
            </a:extLst>
          </xdr:cNvPr>
          <xdr:cNvGrpSpPr/>
        </xdr:nvGrpSpPr>
        <xdr:grpSpPr>
          <a:xfrm>
            <a:off x="561975" y="8839200"/>
            <a:ext cx="5229626" cy="1085850"/>
            <a:chOff x="581211" y="8077200"/>
            <a:chExt cx="5195697" cy="1085850"/>
          </a:xfrm>
        </xdr:grpSpPr>
        <xdr:sp macro="" textlink="">
          <xdr:nvSpPr>
            <xdr:cNvPr id="113" name="文本_步骤" descr="接下来，将单元格 F35 公式中的 1.25 改为“运费”。开始键入时，Excel 的自动更正功能将为你找到该内容。找到后，按 Tab 键进入。这是一个命名区域，我们可从“公式”&gt;“定义名称”进入。现在，如果需要更改运输费用，只需在一处进行操作，便可在工作簿的任意位置使用“运费”名称。&#10;&#10;">
              <a:extLst>
                <a:ext uri="{FF2B5EF4-FFF2-40B4-BE49-F238E27FC236}">
                  <a16:creationId xmlns:a16="http://schemas.microsoft.com/office/drawing/2014/main" id="{A722657B-F5BE-4EA5-BAAE-C570DA0E3B71}"/>
                </a:ext>
              </a:extLst>
            </xdr:cNvPr>
            <xdr:cNvSpPr txBox="1"/>
          </xdr:nvSpPr>
          <xdr:spPr>
            <a:xfrm>
              <a:off x="998369" y="8119158"/>
              <a:ext cx="4778539" cy="1043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接下来，将单元格 F35 公式中的 1.25 改为“</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运费</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”。开始键入时，Excel 的自动更正功能将为你找到该内容。找到后，按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Tab</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键可进入。这是一个</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命名区域</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，我们可从“</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公式</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&gt;“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定义名称</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”进入。现在，如果需要更改运输费用，只需在一处进行操作，便可在工作簿的任意位置使用“运费”名称。</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14" name="形状_步骤" descr="3">
              <a:extLst>
                <a:ext uri="{FF2B5EF4-FFF2-40B4-BE49-F238E27FC236}">
                  <a16:creationId xmlns:a16="http://schemas.microsoft.com/office/drawing/2014/main" id="{9DDD420D-C72F-4430-9995-3824DE1CAC4D}"/>
                </a:ext>
              </a:extLst>
            </xdr:cNvPr>
            <xdr:cNvSpPr/>
          </xdr:nvSpPr>
          <xdr:spPr>
            <a:xfrm>
              <a:off x="581211" y="80772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3</a:t>
              </a:r>
            </a:p>
          </xdr:txBody>
        </xdr:sp>
      </xdr:grpSp>
    </xdr:grpSp>
    <xdr:clientData/>
  </xdr:twoCellAnchor>
  <xdr:twoCellAnchor editAs="absolute">
    <xdr:from>
      <xdr:col>0</xdr:col>
      <xdr:colOff>562406</xdr:colOff>
      <xdr:row>52</xdr:row>
      <xdr:rowOff>111844</xdr:rowOff>
    </xdr:from>
    <xdr:to>
      <xdr:col>1</xdr:col>
      <xdr:colOff>2333625</xdr:colOff>
      <xdr:row>54</xdr:row>
      <xdr:rowOff>51823</xdr:rowOff>
    </xdr:to>
    <xdr:grpSp>
      <xdr:nvGrpSpPr>
        <xdr:cNvPr id="30" name="组 29">
          <a:extLst>
            <a:ext uri="{FF2B5EF4-FFF2-40B4-BE49-F238E27FC236}">
              <a16:creationId xmlns:a16="http://schemas.microsoft.com/office/drawing/2014/main" id="{734055A1-8444-407E-B760-0BF685C60AE8}"/>
            </a:ext>
          </a:extLst>
        </xdr:cNvPr>
        <xdr:cNvGrpSpPr/>
      </xdr:nvGrpSpPr>
      <xdr:grpSpPr>
        <a:xfrm>
          <a:off x="562406" y="11513269"/>
          <a:ext cx="2866594" cy="359079"/>
          <a:chOff x="562406" y="11418019"/>
          <a:chExt cx="2866594" cy="359079"/>
        </a:xfrm>
      </xdr:grpSpPr>
      <xdr:sp macro="" textlink="">
        <xdr:nvSpPr>
          <xdr:cNvPr id="122" name="步骤" descr="有关 IF 函数的全部内容，超链接到网页&#10;&#10;">
            <a:hlinkClick xmlns:r="http://schemas.openxmlformats.org/officeDocument/2006/relationships" r:id="rId10" tooltip="选择此处，从网页上了解有关 IF 函数的全部内容"/>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123" name="图形 22" descr="箭头">
            <a:hlinkClick xmlns:r="http://schemas.openxmlformats.org/officeDocument/2006/relationships" r:id="rId10" tooltip="选择此处，从网页上了解详细信息"/>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54</xdr:row>
      <xdr:rowOff>67810</xdr:rowOff>
    </xdr:from>
    <xdr:to>
      <xdr:col>1</xdr:col>
      <xdr:colOff>2362200</xdr:colOff>
      <xdr:row>56</xdr:row>
      <xdr:rowOff>13099</xdr:rowOff>
    </xdr:to>
    <xdr:grpSp>
      <xdr:nvGrpSpPr>
        <xdr:cNvPr id="29" name="组 28">
          <a:extLst>
            <a:ext uri="{FF2B5EF4-FFF2-40B4-BE49-F238E27FC236}">
              <a16:creationId xmlns:a16="http://schemas.microsoft.com/office/drawing/2014/main" id="{B13CA61E-C0BF-4685-82BB-1ADFEB7A3BE0}"/>
            </a:ext>
          </a:extLst>
        </xdr:cNvPr>
        <xdr:cNvGrpSpPr/>
      </xdr:nvGrpSpPr>
      <xdr:grpSpPr>
        <a:xfrm>
          <a:off x="562406" y="11888335"/>
          <a:ext cx="2895169" cy="364389"/>
          <a:chOff x="562406" y="11793085"/>
          <a:chExt cx="2895169" cy="364389"/>
        </a:xfrm>
      </xdr:grpSpPr>
      <xdr:sp macro="" textlink="">
        <xdr:nvSpPr>
          <xdr:cNvPr id="124" name="步骤" descr="有关 IFS 函数的全部内容，超链接到网页&#10;">
            <a:hlinkClick xmlns:r="http://schemas.openxmlformats.org/officeDocument/2006/relationships" r:id="rId13" tooltip="选择此处，从网页上了解有关 IFS 函数的全部内容"/>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IFS</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125" name="图形 22" descr="箭头">
            <a:hlinkClick xmlns:r="http://schemas.openxmlformats.org/officeDocument/2006/relationships" r:id="rId13" tooltip="选择此处，从网页上了解详细信息"/>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56</xdr:row>
      <xdr:rowOff>29086</xdr:rowOff>
    </xdr:from>
    <xdr:to>
      <xdr:col>1</xdr:col>
      <xdr:colOff>2362200</xdr:colOff>
      <xdr:row>57</xdr:row>
      <xdr:rowOff>183925</xdr:rowOff>
    </xdr:to>
    <xdr:grpSp>
      <xdr:nvGrpSpPr>
        <xdr:cNvPr id="25" name="组 24">
          <a:extLst>
            <a:ext uri="{FF2B5EF4-FFF2-40B4-BE49-F238E27FC236}">
              <a16:creationId xmlns:a16="http://schemas.microsoft.com/office/drawing/2014/main" id="{F1DB9CDB-5B09-4600-8014-FE097D5CAA92}"/>
            </a:ext>
          </a:extLst>
        </xdr:cNvPr>
        <xdr:cNvGrpSpPr/>
      </xdr:nvGrpSpPr>
      <xdr:grpSpPr>
        <a:xfrm>
          <a:off x="562406" y="12268711"/>
          <a:ext cx="2895169" cy="364389"/>
          <a:chOff x="562406" y="12173461"/>
          <a:chExt cx="2895169" cy="364389"/>
        </a:xfrm>
      </xdr:grpSpPr>
      <xdr:sp macro="" textlink="">
        <xdr:nvSpPr>
          <xdr:cNvPr id="128" name="步骤" descr="高级 IF 语句，超链接到网页&#10;">
            <a:hlinkClick xmlns:r="http://schemas.openxmlformats.org/officeDocument/2006/relationships" r:id="rId14" tooltip="选择此处，从网页上了解有关高级 IF 语句的全部内容"/>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高级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语句</a:t>
            </a:r>
          </a:p>
        </xdr:txBody>
      </xdr:sp>
      <xdr:pic>
        <xdr:nvPicPr>
          <xdr:cNvPr id="129" name="图形 22" descr="箭头">
            <a:hlinkClick xmlns:r="http://schemas.openxmlformats.org/officeDocument/2006/relationships" r:id="rId14" tooltip="选择此处，从网页上了解详细信息"/>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562406" y="12173461"/>
            <a:ext cx="492262" cy="364389"/>
          </a:xfrm>
          <a:prstGeom prst="rect">
            <a:avLst/>
          </a:prstGeom>
        </xdr:spPr>
      </xdr:pic>
    </xdr:grpSp>
    <xdr:clientData/>
  </xdr:twoCellAnchor>
  <xdr:twoCellAnchor editAs="oneCell">
    <xdr:from>
      <xdr:col>2</xdr:col>
      <xdr:colOff>152400</xdr:colOff>
      <xdr:row>45</xdr:row>
      <xdr:rowOff>9525</xdr:rowOff>
    </xdr:from>
    <xdr:to>
      <xdr:col>3</xdr:col>
      <xdr:colOff>1552215</xdr:colOff>
      <xdr:row>55</xdr:row>
      <xdr:rowOff>123549</xdr:rowOff>
    </xdr:to>
    <xdr:pic>
      <xdr:nvPicPr>
        <xdr:cNvPr id="2" name="图片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6886575" y="9963150"/>
          <a:ext cx="2876190" cy="220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文本_教程背景" descr="背景">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文本_教程标题"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文本_教程线条 1" descr="装饰性线条">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文本_教程线条 2" descr="装饰性线条">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文本_教程简介" descr="VLOOKUP 是 Excel 中使用最广泛的函数之一（也是我们最喜欢的工具之一！）。使用 VLOOKUP，你可查找左侧列中的值，如果找到匹配项，则会在右侧的另一列中返回信息。VLOOKUP 表示：&#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VLOOKUP 是 Excel 中使用最广泛的函数之一（也是我们最喜欢的工具之一！）。使用 VLOOKUP，你可查找左侧列中的值，如果找到匹配项，则会在右侧的另一列中返回信息。VLOOKUP 表示：</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组 2">
          <a:extLst>
            <a:ext uri="{FF2B5EF4-FFF2-40B4-BE49-F238E27FC236}">
              <a16:creationId xmlns:a16="http://schemas.microsoft.com/office/drawing/2014/main" id="{A668747A-127E-4399-9A99-C2F143BEE89C}"/>
            </a:ext>
          </a:extLst>
        </xdr:cNvPr>
        <xdr:cNvGrpSpPr/>
      </xdr:nvGrpSpPr>
      <xdr:grpSpPr>
        <a:xfrm>
          <a:off x="561975" y="4357663"/>
          <a:ext cx="5477276" cy="596207"/>
          <a:chOff x="523875" y="4357663"/>
          <a:chExt cx="5220101" cy="596207"/>
        </a:xfrm>
      </xdr:grpSpPr>
      <xdr:sp macro="" textlink="">
        <xdr:nvSpPr>
          <xdr:cNvPr id="87" name="文本_步骤" descr="在单元格 D22 中，输入 =VLOOKUP(C22,C17:D20,2,FALSE)。苹果的正确答案为 50。VLOOKUP 查找苹果找到了匹配项，并在右侧的一列中返回数量。&#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在单元格 D22 中，输入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=VLOOKUP(C22,C17:D20,2,FALSE)。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苹果的正确答案为 50。VLOOKUP 查找苹果找到了匹配项，并在右侧的一列中返回数量。</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88" name="形状_步骤"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组 1">
          <a:extLst>
            <a:ext uri="{FF2B5EF4-FFF2-40B4-BE49-F238E27FC236}">
              <a16:creationId xmlns:a16="http://schemas.microsoft.com/office/drawing/2014/main" id="{7248ACEA-EF5C-407C-9476-B09DAE8F48D8}"/>
            </a:ext>
          </a:extLst>
        </xdr:cNvPr>
        <xdr:cNvGrpSpPr/>
      </xdr:nvGrpSpPr>
      <xdr:grpSpPr>
        <a:xfrm>
          <a:off x="561975" y="5072038"/>
          <a:ext cx="5477276" cy="596207"/>
          <a:chOff x="523875" y="5072038"/>
          <a:chExt cx="5220101" cy="596207"/>
        </a:xfrm>
      </xdr:grpSpPr>
      <xdr:sp macro="" textlink="">
        <xdr:nvSpPr>
          <xdr:cNvPr id="90" name="文本_步骤" descr="现在，请自行在肉类部分的单元格 G22 中进行尝试。最终应为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现在，请自行在肉类部分的单元格 G22 中进行尝试。最终应为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91" name="形状_步骤"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absolute">
    <xdr:from>
      <xdr:col>1</xdr:col>
      <xdr:colOff>3436986</xdr:colOff>
      <xdr:row>27</xdr:row>
      <xdr:rowOff>176188</xdr:rowOff>
    </xdr:from>
    <xdr:to>
      <xdr:col>1</xdr:col>
      <xdr:colOff>4712156</xdr:colOff>
      <xdr:row>29</xdr:row>
      <xdr:rowOff>130637</xdr:rowOff>
    </xdr:to>
    <xdr:sp macro="" textlink="">
      <xdr:nvSpPr>
        <xdr:cNvPr id="92" name="“下一步”按钮" descr="前进到下一个工作表">
          <a:hlinkClick xmlns:r="http://schemas.openxmlformats.org/officeDocument/2006/relationships" r:id="rId1" tooltip="单击此处可转到下一个工作表"/>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xdr:from>
      <xdr:col>0</xdr:col>
      <xdr:colOff>562406</xdr:colOff>
      <xdr:row>66</xdr:row>
      <xdr:rowOff>7041</xdr:rowOff>
    </xdr:from>
    <xdr:to>
      <xdr:col>1</xdr:col>
      <xdr:colOff>2581275</xdr:colOff>
      <xdr:row>67</xdr:row>
      <xdr:rowOff>175620</xdr:rowOff>
    </xdr:to>
    <xdr:grpSp>
      <xdr:nvGrpSpPr>
        <xdr:cNvPr id="17" name="组 16">
          <a:extLst>
            <a:ext uri="{FF2B5EF4-FFF2-40B4-BE49-F238E27FC236}">
              <a16:creationId xmlns:a16="http://schemas.microsoft.com/office/drawing/2014/main" id="{AA259A6F-5BA1-4BA7-97B7-539D915D1A18}"/>
            </a:ext>
          </a:extLst>
        </xdr:cNvPr>
        <xdr:cNvGrpSpPr/>
      </xdr:nvGrpSpPr>
      <xdr:grpSpPr>
        <a:xfrm>
          <a:off x="562406" y="13170591"/>
          <a:ext cx="3114244" cy="359079"/>
          <a:chOff x="562406" y="12494316"/>
          <a:chExt cx="2866594" cy="359079"/>
        </a:xfrm>
      </xdr:grpSpPr>
      <xdr:sp macro="" textlink="">
        <xdr:nvSpPr>
          <xdr:cNvPr id="98" name="步骤" descr="有关 VLOOKUP 函数的全部内容，超链接到网页&#10;&#10;">
            <a:hlinkClick xmlns:r="http://schemas.openxmlformats.org/officeDocument/2006/relationships" r:id="rId2" tooltip="选择此处，从网页上了解有关 VLOOKUP 函数的全部内容"/>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VLOOKUP</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99" name="图形 22" descr="箭头">
            <a:hlinkClick xmlns:r="http://schemas.openxmlformats.org/officeDocument/2006/relationships" r:id="rId2" tooltip="选择此处，从网页上了解详细信息"/>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68</xdr:row>
      <xdr:rowOff>12662</xdr:rowOff>
    </xdr:from>
    <xdr:to>
      <xdr:col>1</xdr:col>
      <xdr:colOff>2990850</xdr:colOff>
      <xdr:row>69</xdr:row>
      <xdr:rowOff>186551</xdr:rowOff>
    </xdr:to>
    <xdr:grpSp>
      <xdr:nvGrpSpPr>
        <xdr:cNvPr id="16" name="组合 15">
          <a:extLst>
            <a:ext uri="{FF2B5EF4-FFF2-40B4-BE49-F238E27FC236}">
              <a16:creationId xmlns:a16="http://schemas.microsoft.com/office/drawing/2014/main" id="{79235089-8072-43CC-BE8C-67B41C2F383F}"/>
            </a:ext>
          </a:extLst>
        </xdr:cNvPr>
        <xdr:cNvGrpSpPr/>
      </xdr:nvGrpSpPr>
      <xdr:grpSpPr>
        <a:xfrm>
          <a:off x="562406" y="13557212"/>
          <a:ext cx="3523819" cy="364389"/>
          <a:chOff x="562406" y="12880937"/>
          <a:chExt cx="3276169" cy="364389"/>
        </a:xfrm>
      </xdr:grpSpPr>
      <xdr:sp macro="" textlink="">
        <xdr:nvSpPr>
          <xdr:cNvPr id="100" name="步骤" descr="有关 INDEX/MATCH 函数的全部内容，超链接到网页&#10;">
            <a:hlinkClick xmlns:r="http://schemas.openxmlformats.org/officeDocument/2006/relationships" r:id="rId5" tooltip="选择此处，从网页上了解有关 INDEX/MATCH 函数的全部内容"/>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INDEX/MATCH</a:t>
            </a:r>
            <a:r>
              <a:rPr lang="zh-cn" sz="1100" b="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pic>
        <xdr:nvPicPr>
          <xdr:cNvPr id="101" name="图形 22" descr="箭头">
            <a:hlinkClick xmlns:r="http://schemas.openxmlformats.org/officeDocument/2006/relationships" r:id="rId5" tooltip="选择此处，从网页上了解详细信息"/>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23593</xdr:rowOff>
    </xdr:from>
    <xdr:to>
      <xdr:col>1</xdr:col>
      <xdr:colOff>2609850</xdr:colOff>
      <xdr:row>72</xdr:row>
      <xdr:rowOff>6982</xdr:rowOff>
    </xdr:to>
    <xdr:grpSp>
      <xdr:nvGrpSpPr>
        <xdr:cNvPr id="8" name="组 7">
          <a:extLst>
            <a:ext uri="{FF2B5EF4-FFF2-40B4-BE49-F238E27FC236}">
              <a16:creationId xmlns:a16="http://schemas.microsoft.com/office/drawing/2014/main" id="{F2122903-3464-4677-84BC-66087719FF0D}"/>
            </a:ext>
          </a:extLst>
        </xdr:cNvPr>
        <xdr:cNvGrpSpPr/>
      </xdr:nvGrpSpPr>
      <xdr:grpSpPr>
        <a:xfrm>
          <a:off x="562406" y="13949143"/>
          <a:ext cx="3142819" cy="364389"/>
          <a:chOff x="562406" y="13272868"/>
          <a:chExt cx="2895169" cy="364389"/>
        </a:xfrm>
      </xdr:grpSpPr>
      <xdr:sp macro="" textlink="">
        <xdr:nvSpPr>
          <xdr:cNvPr id="104" name="步骤" descr="有关 IFERROR 函数的全部内容，超链接到网页&#10;">
            <a:hlinkClick xmlns:r="http://schemas.openxmlformats.org/officeDocument/2006/relationships" r:id="rId6" tooltip="选择此处，从网页上了解有关 IFERROR 函数的全部内容"/>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100" b="1" i="0" u="sng"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函数的全部内容</a:t>
            </a:r>
          </a:p>
        </xdr:txBody>
      </xdr:sp>
      <xdr:pic>
        <xdr:nvPicPr>
          <xdr:cNvPr id="105" name="图形 22" descr="箭头">
            <a:hlinkClick xmlns:r="http://schemas.openxmlformats.org/officeDocument/2006/relationships" r:id="rId6" tooltip="选择此处，从网页上了解详细信息"/>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72</xdr:row>
      <xdr:rowOff>34524</xdr:rowOff>
    </xdr:from>
    <xdr:to>
      <xdr:col>1</xdr:col>
      <xdr:colOff>3190874</xdr:colOff>
      <xdr:row>74</xdr:row>
      <xdr:rowOff>17913</xdr:rowOff>
    </xdr:to>
    <xdr:grpSp>
      <xdr:nvGrpSpPr>
        <xdr:cNvPr id="7" name="组 6">
          <a:extLst>
            <a:ext uri="{FF2B5EF4-FFF2-40B4-BE49-F238E27FC236}">
              <a16:creationId xmlns:a16="http://schemas.microsoft.com/office/drawing/2014/main" id="{56B2B91D-B542-499E-8788-299E4FFAC823}"/>
            </a:ext>
          </a:extLst>
        </xdr:cNvPr>
        <xdr:cNvGrpSpPr/>
      </xdr:nvGrpSpPr>
      <xdr:grpSpPr>
        <a:xfrm>
          <a:off x="562406" y="14341074"/>
          <a:ext cx="3723843" cy="364389"/>
          <a:chOff x="562406" y="13664799"/>
          <a:chExt cx="3476193" cy="364389"/>
        </a:xfrm>
      </xdr:grpSpPr>
      <xdr:sp macro="" textlink="">
        <xdr:nvSpPr>
          <xdr:cNvPr id="106" name="步骤" descr="使用数据透视表分析工作表数据&#10;">
            <a:hlinkClick xmlns:r="http://schemas.openxmlformats.org/officeDocument/2006/relationships" r:id="rId7" tooltip="选择此处，从网页上了解有关创建数据透视表分析工作表数据的全部内容"/>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数据透视表</a:t>
            </a:r>
            <a:r>
              <a:rPr lang="zh-cn"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分析</a:t>
            </a:r>
            <a:r>
              <a:rPr lang="zh-cn" sz="1100" u="sng"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工作表数据</a:t>
            </a:r>
            <a:endParaRPr lang="en-US" sz="110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pic>
        <xdr:nvPicPr>
          <xdr:cNvPr id="107" name="图形 22" descr="箭头">
            <a:hlinkClick xmlns:r="http://schemas.openxmlformats.org/officeDocument/2006/relationships" r:id="rId7" tooltip="选择此处，从网页上了解详细信息"/>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xdr:from>
      <xdr:col>1</xdr:col>
      <xdr:colOff>5603364</xdr:colOff>
      <xdr:row>22</xdr:row>
      <xdr:rowOff>40290</xdr:rowOff>
    </xdr:from>
    <xdr:to>
      <xdr:col>6</xdr:col>
      <xdr:colOff>907538</xdr:colOff>
      <xdr:row>28</xdr:row>
      <xdr:rowOff>122966</xdr:rowOff>
    </xdr:to>
    <xdr:grpSp>
      <xdr:nvGrpSpPr>
        <xdr:cNvPr id="108" name="组 107">
          <a:extLst>
            <a:ext uri="{FF2B5EF4-FFF2-40B4-BE49-F238E27FC236}">
              <a16:creationId xmlns:a16="http://schemas.microsoft.com/office/drawing/2014/main" id="{03EFBC7C-34AE-450B-A955-411C63A44A84}"/>
            </a:ext>
          </a:extLst>
        </xdr:cNvPr>
        <xdr:cNvGrpSpPr/>
      </xdr:nvGrpSpPr>
      <xdr:grpSpPr>
        <a:xfrm>
          <a:off x="6698739" y="4802790"/>
          <a:ext cx="4571999" cy="1225676"/>
          <a:chOff x="6315744" y="2116740"/>
          <a:chExt cx="3297913" cy="1225676"/>
        </a:xfrm>
      </xdr:grpSpPr>
      <xdr:sp macro="" textlink="">
        <xdr:nvSpPr>
          <xdr:cNvPr id="109" name="步骤" descr="实验&#10;请尝试从下拉列表中选择不同项目。你会看到结果单元格立即自行更新为新值。&#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实验</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请尝试</a:t>
            </a:r>
            <a:r>
              <a:rPr lang="zh-cn" sz="1100" kern="0" baseline="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从下拉列表中选择不同项目。你会看到结果单元格立即自行更新为新值。</a:t>
            </a:r>
            <a:endParaRPr lang="en-US"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nvGrpSpPr>
          <xdr:cNvPr id="110" name="组 109">
            <a:extLst>
              <a:ext uri="{FF2B5EF4-FFF2-40B4-BE49-F238E27FC236}">
                <a16:creationId xmlns:a16="http://schemas.microsoft.com/office/drawing/2014/main" id="{9133DD34-EC9C-4E5E-9701-31CBF2341050}"/>
              </a:ext>
            </a:extLst>
          </xdr:cNvPr>
          <xdr:cNvGrpSpPr/>
        </xdr:nvGrpSpPr>
        <xdr:grpSpPr>
          <a:xfrm>
            <a:off x="6315744" y="2116740"/>
            <a:ext cx="873764" cy="377476"/>
            <a:chOff x="6388583" y="2189579"/>
            <a:chExt cx="873764" cy="377476"/>
          </a:xfrm>
        </xdr:grpSpPr>
        <xdr:sp macro="" textlink="">
          <xdr:nvSpPr>
            <xdr:cNvPr id="112" name="任意多边形：形状 111" descr="括号线">
              <a:extLst>
                <a:ext uri="{FF2B5EF4-FFF2-40B4-BE49-F238E27FC236}">
                  <a16:creationId xmlns:a16="http://schemas.microsoft.com/office/drawing/2014/main" id="{B89FDF95-E971-450E-B68A-844FC0FEB63A}"/>
                </a:ext>
              </a:extLst>
            </xdr:cNvPr>
            <xdr:cNvSpPr/>
          </xdr:nvSpPr>
          <xdr:spPr>
            <a:xfrm rot="5400000">
              <a:off x="6989563" y="2111841"/>
              <a:ext cx="165098" cy="38047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13" name="任意多边形：形状 112" descr="括号线">
              <a:extLst>
                <a:ext uri="{FF2B5EF4-FFF2-40B4-BE49-F238E27FC236}">
                  <a16:creationId xmlns:a16="http://schemas.microsoft.com/office/drawing/2014/main" id="{6D94CD03-8DC7-4C12-B3AD-E8B0E09E2EF4}"/>
                </a:ext>
              </a:extLst>
            </xdr:cNvPr>
            <xdr:cNvSpPr/>
          </xdr:nvSpPr>
          <xdr:spPr>
            <a:xfrm rot="16200000" flipH="1">
              <a:off x="6495409" y="2082753"/>
              <a:ext cx="167085" cy="38073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14" name="弧形 113">
              <a:extLst>
                <a:ext uri="{FF2B5EF4-FFF2-40B4-BE49-F238E27FC236}">
                  <a16:creationId xmlns:a16="http://schemas.microsoft.com/office/drawing/2014/main" id="{FA556032-2890-4698-8BCA-5F6841D85837}"/>
                </a:ext>
              </a:extLst>
            </xdr:cNvPr>
            <xdr:cNvSpPr/>
          </xdr:nvSpPr>
          <xdr:spPr>
            <a:xfrm>
              <a:off x="6686535" y="2359878"/>
              <a:ext cx="15083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115" name="弧形 114">
              <a:extLst>
                <a:ext uri="{FF2B5EF4-FFF2-40B4-BE49-F238E27FC236}">
                  <a16:creationId xmlns:a16="http://schemas.microsoft.com/office/drawing/2014/main" id="{9D24D9D4-ABC6-4659-89BD-7B032B0C264F}"/>
                </a:ext>
              </a:extLst>
            </xdr:cNvPr>
            <xdr:cNvSpPr/>
          </xdr:nvSpPr>
          <xdr:spPr>
            <a:xfrm flipH="1">
              <a:off x="6844223" y="2370187"/>
              <a:ext cx="137120" cy="182150"/>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111" name="图形 96" descr="烧瓶">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370551" y="2499089"/>
            <a:ext cx="331088" cy="368300"/>
          </a:xfrm>
          <a:prstGeom prst="rect">
            <a:avLst/>
          </a:prstGeom>
        </xdr:spPr>
      </xdr:pic>
    </xdr:grpSp>
    <xdr:clientData/>
  </xdr:twoCellAnchor>
  <xdr:twoCellAnchor editAs="absolute">
    <xdr:from>
      <xdr:col>0</xdr:col>
      <xdr:colOff>666750</xdr:colOff>
      <xdr:row>27</xdr:row>
      <xdr:rowOff>176188</xdr:rowOff>
    </xdr:from>
    <xdr:to>
      <xdr:col>1</xdr:col>
      <xdr:colOff>2312657</xdr:colOff>
      <xdr:row>30</xdr:row>
      <xdr:rowOff>140375</xdr:rowOff>
    </xdr:to>
    <xdr:sp macro="" textlink="">
      <xdr:nvSpPr>
        <xdr:cNvPr id="116" name="按钮_深入学习" descr="向下滚动查看更多详细信息">
          <a:hlinkClick xmlns:r="http://schemas.openxmlformats.org/officeDocument/2006/relationships" r:id="rId10"/>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0</xdr:col>
      <xdr:colOff>333375</xdr:colOff>
      <xdr:row>31</xdr:row>
      <xdr:rowOff>161897</xdr:rowOff>
    </xdr:from>
    <xdr:to>
      <xdr:col>1</xdr:col>
      <xdr:colOff>5219700</xdr:colOff>
      <xdr:row>61</xdr:row>
      <xdr:rowOff>180975</xdr:rowOff>
    </xdr:to>
    <xdr:grpSp>
      <xdr:nvGrpSpPr>
        <xdr:cNvPr id="4" name="组合 116">
          <a:extLst>
            <a:ext uri="{FF2B5EF4-FFF2-40B4-BE49-F238E27FC236}">
              <a16:creationId xmlns:a16="http://schemas.microsoft.com/office/drawing/2014/main" id="{81C61B2D-066A-4266-9649-D5C716D28387}"/>
            </a:ext>
          </a:extLst>
        </xdr:cNvPr>
        <xdr:cNvGrpSpPr/>
      </xdr:nvGrpSpPr>
      <xdr:grpSpPr>
        <a:xfrm>
          <a:off x="333375" y="6638897"/>
          <a:ext cx="5981700" cy="5753128"/>
          <a:chOff x="333375" y="6638897"/>
          <a:chExt cx="5981700" cy="5753128"/>
        </a:xfrm>
      </xdr:grpSpPr>
      <xdr:sp macro="" textlink="">
        <xdr:nvSpPr>
          <xdr:cNvPr id="118" name="文本_教程背景" descr="背景">
            <a:extLst>
              <a:ext uri="{FF2B5EF4-FFF2-40B4-BE49-F238E27FC236}">
                <a16:creationId xmlns:a16="http://schemas.microsoft.com/office/drawing/2014/main" id="{D3E3BF3F-62BA-42BD-AAAA-C2798A711BDD}"/>
              </a:ext>
            </a:extLst>
          </xdr:cNvPr>
          <xdr:cNvSpPr/>
        </xdr:nvSpPr>
        <xdr:spPr>
          <a:xfrm>
            <a:off x="333375" y="6638897"/>
            <a:ext cx="5981700" cy="575312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119" name="文本_教程标题" descr="VLOOKUP 和 #NA">
            <a:extLst>
              <a:ext uri="{FF2B5EF4-FFF2-40B4-BE49-F238E27FC236}">
                <a16:creationId xmlns:a16="http://schemas.microsoft.com/office/drawing/2014/main" id="{386B07F5-B225-4CBC-99F5-455BC4C0E041}"/>
              </a:ext>
            </a:extLst>
          </xdr:cNvPr>
          <xdr:cNvSpPr txBox="1"/>
        </xdr:nvSpPr>
        <xdr:spPr>
          <a:xfrm>
            <a:off x="585100" y="6734462"/>
            <a:ext cx="5478251" cy="58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VLOOKUP 和 #N/A</a:t>
            </a:r>
          </a:p>
        </xdr:txBody>
      </xdr:sp>
      <xdr:cxnSp macro="">
        <xdr:nvCxnSpPr>
          <xdr:cNvPr id="120" name="文本_教程线条 1" descr="装饰性线条">
            <a:extLst>
              <a:ext uri="{FF2B5EF4-FFF2-40B4-BE49-F238E27FC236}">
                <a16:creationId xmlns:a16="http://schemas.microsoft.com/office/drawing/2014/main" id="{630863CB-3AD3-41AC-8A46-12E685348E7F}"/>
              </a:ext>
            </a:extLst>
          </xdr:cNvPr>
          <xdr:cNvCxnSpPr>
            <a:cxnSpLocks/>
          </xdr:cNvCxnSpPr>
        </xdr:nvCxnSpPr>
        <xdr:spPr>
          <a:xfrm>
            <a:off x="586767" y="7307863"/>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文本_教程线条 2" descr="装饰性线条">
            <a:extLst>
              <a:ext uri="{FF2B5EF4-FFF2-40B4-BE49-F238E27FC236}">
                <a16:creationId xmlns:a16="http://schemas.microsoft.com/office/drawing/2014/main" id="{9714E556-7850-4148-BEC1-BE99A53AD145}"/>
              </a:ext>
            </a:extLst>
          </xdr:cNvPr>
          <xdr:cNvCxnSpPr>
            <a:cxnSpLocks/>
          </xdr:cNvCxnSpPr>
        </xdr:nvCxnSpPr>
        <xdr:spPr>
          <a:xfrm>
            <a:off x="586767" y="11629588"/>
            <a:ext cx="5474917"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文本_教程简介" descr="无一例外，你会遇到 VLOOKUP 找不到所需内容，并且返回错误 (#N/A) 的情况。有时是单纯的因为查找值不存在，或者因为引用单元格尚无任何值。&#10;&#10;">
            <a:extLst>
              <a:ext uri="{FF2B5EF4-FFF2-40B4-BE49-F238E27FC236}">
                <a16:creationId xmlns:a16="http://schemas.microsoft.com/office/drawing/2014/main" id="{14D15DCB-93AB-4F22-9D6D-FBFB2C3479BE}"/>
              </a:ext>
            </a:extLst>
          </xdr:cNvPr>
          <xdr:cNvSpPr txBox="1"/>
        </xdr:nvSpPr>
        <xdr:spPr>
          <a:xfrm>
            <a:off x="581955" y="7341389"/>
            <a:ext cx="5478251" cy="58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无一例外，你会遇到 VLOOKUP 找不到所需内容，并且返回错误 (</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#N/A</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的情况。有时是单纯的因为查找值不存在，或者因为引用单元格尚无任何值。</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nvGrpSpPr>
          <xdr:cNvPr id="123" name="组_步骤">
            <a:extLst>
              <a:ext uri="{FF2B5EF4-FFF2-40B4-BE49-F238E27FC236}">
                <a16:creationId xmlns:a16="http://schemas.microsoft.com/office/drawing/2014/main" id="{5965A0D4-2BC5-48D7-B26B-96EE64B5243D}"/>
              </a:ext>
            </a:extLst>
          </xdr:cNvPr>
          <xdr:cNvGrpSpPr/>
        </xdr:nvGrpSpPr>
        <xdr:grpSpPr>
          <a:xfrm>
            <a:off x="581784" y="8043724"/>
            <a:ext cx="5584245" cy="598188"/>
            <a:chOff x="562285" y="7734300"/>
            <a:chExt cx="5318320" cy="596207"/>
          </a:xfrm>
        </xdr:grpSpPr>
        <xdr:sp macro="" textlink="">
          <xdr:nvSpPr>
            <xdr:cNvPr id="127" name="文本_步骤" descr="如果你知道查找值存在，但查找单元格为空，你希望隐藏错误，可以使用 IF 语句。在这种情况下，我们将如单元格 D43 所示嵌套现有 VLOOKUP 公式：&#10;&#10;=IF(C43=&quot;&quot;,&quot;&quot;,VLOOKUP(C43,C37:D41,2,FALSE))&#10;&#10;这表示如果单元格 C43 没有任何内容 (&quot;&quot;)，则不返回任何结果，否则返回 VLOOKUP 的结果。请注意公式末尾的第二个右括号。这可关闭 IF 语句。&#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如果你知道查找值存在，但查找单元格为空，你希望隐藏错误，可以使用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语句。在这种情况下，我们将如单元格 D43 所示嵌套现有 VLOOKUP 公式：</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这表示如果单元格 C43 没有任何内容 ("")，则不返回任何结果，否则返回 VLOOKUP 的结果。请注意公式末尾的第二个右括号。这可关闭 IF 语句。</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28" name="形状_步骤"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grpSp>
        <xdr:nvGrpSpPr>
          <xdr:cNvPr id="124" name="组 123">
            <a:extLst>
              <a:ext uri="{FF2B5EF4-FFF2-40B4-BE49-F238E27FC236}">
                <a16:creationId xmlns:a16="http://schemas.microsoft.com/office/drawing/2014/main" id="{E6606029-FD51-46CF-AFBE-ED7D2B796703}"/>
              </a:ext>
            </a:extLst>
          </xdr:cNvPr>
          <xdr:cNvGrpSpPr/>
        </xdr:nvGrpSpPr>
        <xdr:grpSpPr>
          <a:xfrm>
            <a:off x="581784" y="9878599"/>
            <a:ext cx="5455488" cy="1529091"/>
            <a:chOff x="11201400" y="3619500"/>
            <a:chExt cx="5229624" cy="1524028"/>
          </a:xfrm>
        </xdr:grpSpPr>
        <xdr:sp macro="" textlink="">
          <xdr:nvSpPr>
            <xdr:cNvPr id="125" name="文本_步骤" descr="如果不确定查找值是否存在，但仍想抑制 #N/A 错误，可以在单元格 G43 中使用名为 IFERROR 的错误处理函数：=IFERROR(VLOOKUP(F43,F37:G41,2,FALSE),&quot;&quot;)。IFERROR 表示，如果 VLOOKUP 返回有效结果，则显示该结果，否则不显示任何内容 (&quot;&quot;)。此处我们没有显示任何内容 (&quot;&quot;)，但还可以使用数字（0、1、2 等）或文本，如“公式不正确”。&#10;&#10;">
              <a:extLst>
                <a:ext uri="{FF2B5EF4-FFF2-40B4-BE49-F238E27FC236}">
                  <a16:creationId xmlns:a16="http://schemas.microsoft.com/office/drawing/2014/main" id="{250F4D35-4886-4A69-B7A9-2E3BC66C4614}"/>
                </a:ext>
              </a:extLst>
            </xdr:cNvPr>
            <xdr:cNvSpPr txBox="1"/>
          </xdr:nvSpPr>
          <xdr:spPr>
            <a:xfrm>
              <a:off x="11621281" y="3709083"/>
              <a:ext cx="4809743" cy="1434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如果不确定查找值是否存在，但仍想抑制 #N/A 错误，可以在单元格 G43 中使用名为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的错误处理函数：</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=IFERROR(VLOOKUP(F43,F37:G41,2,FALSE),"")</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IFERROR</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表示，如果 VLOOKUP 返回有效结果，则显示该结果，否则不显示任何内容 ("")。此处我们没有显示任何内容 ("")，但还可以使用数字（0、1、2 等）或文本，如“公式不正确”。</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126" name="形状_步骤"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grpSp>
    <xdr:clientData/>
  </xdr:twoCellAnchor>
  <xdr:twoCellAnchor editAs="absolute">
    <xdr:from>
      <xdr:col>2</xdr:col>
      <xdr:colOff>952501</xdr:colOff>
      <xdr:row>43</xdr:row>
      <xdr:rowOff>57158</xdr:rowOff>
    </xdr:from>
    <xdr:to>
      <xdr:col>7</xdr:col>
      <xdr:colOff>28576</xdr:colOff>
      <xdr:row>55</xdr:row>
      <xdr:rowOff>0</xdr:rowOff>
    </xdr:to>
    <xdr:grpSp>
      <xdr:nvGrpSpPr>
        <xdr:cNvPr id="131" name="重要详细信息" descr="重要详细信息&#10;&#10;">
          <a:extLst>
            <a:ext uri="{FF2B5EF4-FFF2-40B4-BE49-F238E27FC236}">
              <a16:creationId xmlns:a16="http://schemas.microsoft.com/office/drawing/2014/main" id="{321AE9BC-CB50-4E20-92DE-ED300BC55383}"/>
            </a:ext>
          </a:extLst>
        </xdr:cNvPr>
        <xdr:cNvGrpSpPr/>
      </xdr:nvGrpSpPr>
      <xdr:grpSpPr>
        <a:xfrm>
          <a:off x="7686676" y="8839208"/>
          <a:ext cx="3848100" cy="2228842"/>
          <a:chOff x="6788150" y="10960177"/>
          <a:chExt cx="3989022" cy="1708075"/>
        </a:xfrm>
      </xdr:grpSpPr>
      <xdr:sp macro="" textlink="">
        <xdr:nvSpPr>
          <xdr:cNvPr id="132" name="说明" descr="重要详细信息&#10;IFERROR 被称为综合错误处理程序，这意味着它将抑制公式可能引发的任何错误。如果 Excel 通知你公式有需要修复的合法错误，这可能导致问题。&#10;&#10;经验法则是不要将错误处理程序添加到公式中，除非确定它们能工作正常。&#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重要详细信息</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1" i="0" kern="1200" baseline="0">
                <a:solidFill>
                  <a:schemeClr val="dk1"/>
                </a:solidFill>
                <a:effectLst/>
                <a:latin typeface="Microsoft YaHei UI" panose="020B0503020204020204" pitchFamily="34" charset="-122"/>
                <a:ea typeface="Microsoft YaHei UI" panose="020B0503020204020204" pitchFamily="34" charset="-122"/>
                <a:cs typeface="+mn-cs"/>
              </a:rPr>
              <a:t>IFERROR</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称为综合错误处理程序，意味着它将抑制公式可能引发的任何错误。如果 Excel 通知你公式有需要修复的合法错误，这可能导致问题。</a:t>
            </a:r>
          </a:p>
          <a:p>
            <a:pPr rtl="0" eaLnBrk="1" fontAlgn="auto" latinLnBrk="0" hangingPunct="1"/>
            <a:endParaRPr lang="en-US" sz="1100" b="0" i="0" kern="1200" baseline="0">
              <a:solidFill>
                <a:schemeClr val="dk1"/>
              </a:solidFill>
              <a:effectLst/>
              <a:latin typeface="Microsoft YaHei UI" panose="020B0503020204020204" pitchFamily="34" charset="-122"/>
              <a:ea typeface="Microsoft YaHei UI" panose="020B0503020204020204" pitchFamily="34" charset="-122"/>
              <a:cs typeface="+mn-cs"/>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经验法则是不要将错误处理程序添加到公式中，除非确定它们能工作正常。</a:t>
            </a:r>
            <a:endParaRPr lang="en-US" sz="1100">
              <a:effectLst/>
              <a:latin typeface="Microsoft YaHei UI" panose="020B0503020204020204" pitchFamily="34" charset="-122"/>
              <a:ea typeface="Microsoft YaHei UI" panose="020B0503020204020204" pitchFamily="34" charset="-122"/>
            </a:endParaRPr>
          </a:p>
        </xdr:txBody>
      </xdr:sp>
      <xdr:pic>
        <xdr:nvPicPr>
          <xdr:cNvPr id="133" name="放大镜" descr="放大镜">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箭头" descr="箭头">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1</xdr:col>
      <xdr:colOff>100019</xdr:colOff>
      <xdr:row>6</xdr:row>
      <xdr:rowOff>66655</xdr:rowOff>
    </xdr:from>
    <xdr:to>
      <xdr:col>1</xdr:col>
      <xdr:colOff>3933824</xdr:colOff>
      <xdr:row>19</xdr:row>
      <xdr:rowOff>113871</xdr:rowOff>
    </xdr:to>
    <xdr:grpSp>
      <xdr:nvGrpSpPr>
        <xdr:cNvPr id="135" name="组 134">
          <a:extLst>
            <a:ext uri="{FF2B5EF4-FFF2-40B4-BE49-F238E27FC236}">
              <a16:creationId xmlns:a16="http://schemas.microsoft.com/office/drawing/2014/main" id="{6CD3A2DF-2D37-45A6-9A63-6B14AFC74B8A}"/>
            </a:ext>
          </a:extLst>
        </xdr:cNvPr>
        <xdr:cNvGrpSpPr/>
      </xdr:nvGrpSpPr>
      <xdr:grpSpPr>
        <a:xfrm>
          <a:off x="1195394" y="1781155"/>
          <a:ext cx="3833805" cy="2523716"/>
          <a:chOff x="2943225" y="1476375"/>
          <a:chExt cx="3833805" cy="2523716"/>
        </a:xfrm>
      </xdr:grpSpPr>
      <xdr:sp macro="" textlink="">
        <xdr:nvSpPr>
          <xdr:cNvPr id="136" name="公式上括号">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137" name="公式上括号">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138" name="公式下括号">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39" name="公式下括号">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140" name="文本_公式" descr="=VLOOKUP(A1,B:C,2,FALSE)&#10;">
            <a:extLst>
              <a:ext uri="{FF2B5EF4-FFF2-40B4-BE49-F238E27FC236}">
                <a16:creationId xmlns:a16="http://schemas.microsoft.com/office/drawing/2014/main" id="{786BBFD9-F72E-4EA3-96E4-7C14F0A569CB}"/>
              </a:ext>
            </a:extLst>
          </xdr:cNvPr>
          <xdr:cNvSpPr txBox="1"/>
        </xdr:nvSpPr>
        <xdr:spPr>
          <a:xfrm>
            <a:off x="2943225" y="249555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=VLOOKUP(A1,B:C,2,FALSE)</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141" name="文本_公式下部标注" descr="想查找什么内容？&#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65724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想查找什么内容？</a:t>
            </a:r>
          </a:p>
        </xdr:txBody>
      </xdr:sp>
      <xdr:sp macro="" textlink="">
        <xdr:nvSpPr>
          <xdr:cNvPr id="142" name="文本_公式下部标注" descr="如果找到，你希望右侧多少列得到一个值？&#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66677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如果找到，你希望右侧多少列得到一个值？</a:t>
            </a:r>
          </a:p>
        </xdr:txBody>
      </xdr:sp>
      <xdr:sp macro="" textlink="">
        <xdr:nvSpPr>
          <xdr:cNvPr id="143" name="文本_公式上部标注" descr="想在何处查找它？&#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想在何处查找它？</a:t>
            </a:r>
          </a:p>
        </xdr:txBody>
      </xdr:sp>
      <xdr:sp macro="" textlink="">
        <xdr:nvSpPr>
          <xdr:cNvPr id="144" name="文本_公式上部标注" descr="是否想要一个确切的或近似的匹配项？&#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7" y="3105150"/>
            <a:ext cx="1123943" cy="894941"/>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是否想要一个确切的或近似的匹配项？</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步骤" descr="键入 =SUM(D4:D7)，然后按 Enter。完成后，将会看到结果为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15</xdr:col>
      <xdr:colOff>600075</xdr:colOff>
      <xdr:row>69</xdr:row>
      <xdr:rowOff>161925</xdr:rowOff>
    </xdr:from>
    <xdr:to>
      <xdr:col>20</xdr:col>
      <xdr:colOff>95250</xdr:colOff>
      <xdr:row>78</xdr:row>
      <xdr:rowOff>39560</xdr:rowOff>
    </xdr:to>
    <xdr:grpSp>
      <xdr:nvGrpSpPr>
        <xdr:cNvPr id="88" name="扩展知识" descr="扩展知识&#10;双击该单元格，会看到该公式有所不同。具体来说，求和条件是“&gt;=50”，也就是大于或等于 50。还可以使用其他运算符，如“&lt;=50”（小于或等于 50）。还有“&lt;&gt; 50”（不等于 50）&#10;">
          <a:extLst>
            <a:ext uri="{FF2B5EF4-FFF2-40B4-BE49-F238E27FC236}">
              <a16:creationId xmlns:a16="http://schemas.microsoft.com/office/drawing/2014/main" id="{22FED87C-334E-45C5-A4CC-FBD0B802BEDC}"/>
            </a:ext>
          </a:extLst>
        </xdr:cNvPr>
        <xdr:cNvGrpSpPr/>
      </xdr:nvGrpSpPr>
      <xdr:grpSpPr>
        <a:xfrm>
          <a:off x="18897600" y="14563725"/>
          <a:ext cx="3305175" cy="1763585"/>
          <a:chOff x="6778625" y="15514765"/>
          <a:chExt cx="3432175" cy="1776285"/>
        </a:xfrm>
      </xdr:grpSpPr>
      <xdr:sp macro="" textlink="">
        <xdr:nvSpPr>
          <xdr:cNvPr id="92" name="步骤" descr="扩展知识&#10;双击该单元格，会看到该公式有所不同。具体来说，求和条件是“&gt;=50”，也就是大于或等于 50。还可以使用其他运算符，如“&lt;=50”（小于或等于 50）。还有“&lt;&gt; 50”（不等于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双击该单元格，会看到该公式有所不同。具体来说，求和条件是“&gt;=50”，也就是大于或等于 50。还可以使用其他运算符，如“&lt;=50”（</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小于或等于 50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）。还有“&lt;&gt; 50”（</a:t>
            </a:r>
            <a:r>
              <a:rPr lang="zh-cn" sz="1100" b="0" i="1" kern="1200" baseline="0">
                <a:solidFill>
                  <a:schemeClr val="dk1"/>
                </a:solidFill>
                <a:effectLst/>
                <a:latin typeface="Microsoft YaHei UI" panose="020B0503020204020204" pitchFamily="34" charset="-122"/>
                <a:ea typeface="Microsoft YaHei UI" panose="020B0503020204020204" pitchFamily="34" charset="-122"/>
                <a:cs typeface="+mn-cs"/>
              </a:rPr>
              <a:t>不等于 50</a:t>
            </a:r>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 </a:t>
            </a:r>
            <a:endParaRPr lang="en-US" sz="1100">
              <a:effectLst/>
              <a:latin typeface="Microsoft YaHei UI" panose="020B0503020204020204" pitchFamily="34" charset="-122"/>
              <a:ea typeface="Microsoft YaHei UI" panose="020B0503020204020204" pitchFamily="34" charset="-122"/>
            </a:endParaRPr>
          </a:p>
        </xdr:txBody>
      </xdr:sp>
      <xdr:pic>
        <xdr:nvPicPr>
          <xdr:cNvPr id="93" name="图形 147" descr="眼镜">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任意多边形：形状 93" descr="箭头">
            <a:extLst>
              <a:ext uri="{FF2B5EF4-FFF2-40B4-BE49-F238E27FC236}">
                <a16:creationId xmlns:a16="http://schemas.microsoft.com/office/drawing/2014/main" id="{15104F1B-103C-46F0-AEAD-84159160100C}"/>
              </a:ext>
            </a:extLst>
          </xdr:cNvPr>
          <xdr:cNvSpPr/>
        </xdr:nvSpPr>
        <xdr:spPr>
          <a:xfrm rot="5953034" flipV="1">
            <a:off x="8255693"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editAs="absolute">
    <xdr:from>
      <xdr:col>0</xdr:col>
      <xdr:colOff>342900</xdr:colOff>
      <xdr:row>0</xdr:row>
      <xdr:rowOff>419100</xdr:rowOff>
    </xdr:from>
    <xdr:to>
      <xdr:col>1</xdr:col>
      <xdr:colOff>5248275</xdr:colOff>
      <xdr:row>44</xdr:row>
      <xdr:rowOff>66675</xdr:rowOff>
    </xdr:to>
    <xdr:sp macro="" textlink="">
      <xdr:nvSpPr>
        <xdr:cNvPr id="168" name="背景" descr="背景">
          <a:extLst>
            <a:ext uri="{FF2B5EF4-FFF2-40B4-BE49-F238E27FC236}">
              <a16:creationId xmlns:a16="http://schemas.microsoft.com/office/drawing/2014/main" id="{E6C939DA-20FC-4617-9AC0-0E0FD53C0BBC}"/>
            </a:ext>
          </a:extLst>
        </xdr:cNvPr>
        <xdr:cNvSpPr/>
      </xdr:nvSpPr>
      <xdr:spPr>
        <a:xfrm>
          <a:off x="342900" y="419100"/>
          <a:ext cx="6000750" cy="8772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4700574</xdr:colOff>
      <xdr:row>2</xdr:row>
      <xdr:rowOff>66675</xdr:rowOff>
    </xdr:to>
    <xdr:cxnSp macro="">
      <xdr:nvCxnSpPr>
        <xdr:cNvPr id="169" name="底部线条" descr="装饰性线条">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4703770</xdr:colOff>
      <xdr:row>1</xdr:row>
      <xdr:rowOff>171517</xdr:rowOff>
    </xdr:to>
    <xdr:sp macro="" textlink="">
      <xdr:nvSpPr>
        <xdr:cNvPr id="170" name="步骤" descr="条件函数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条件函数 - SUMIF</a:t>
          </a:r>
        </a:p>
      </xdr:txBody>
    </xdr:sp>
    <xdr:clientData/>
  </xdr:twoCellAnchor>
  <xdr:twoCellAnchor editAs="absolute">
    <xdr:from>
      <xdr:col>0</xdr:col>
      <xdr:colOff>547701</xdr:colOff>
      <xdr:row>39</xdr:row>
      <xdr:rowOff>183092</xdr:rowOff>
    </xdr:from>
    <xdr:to>
      <xdr:col>1</xdr:col>
      <xdr:colOff>4700574</xdr:colOff>
      <xdr:row>39</xdr:row>
      <xdr:rowOff>183092</xdr:rowOff>
    </xdr:to>
    <xdr:cxnSp macro="">
      <xdr:nvCxnSpPr>
        <xdr:cNvPr id="171" name="底部线条" descr="装饰性线条">
          <a:extLst>
            <a:ext uri="{FF2B5EF4-FFF2-40B4-BE49-F238E27FC236}">
              <a16:creationId xmlns:a16="http://schemas.microsoft.com/office/drawing/2014/main" id="{CDE7F952-1938-4D52-9DF8-081F00B24DBB}"/>
            </a:ext>
          </a:extLst>
        </xdr:cNvPr>
        <xdr:cNvCxnSpPr>
          <a:cxnSpLocks/>
        </xdr:cNvCxnSpPr>
      </xdr:nvCxnSpPr>
      <xdr:spPr>
        <a:xfrm>
          <a:off x="547701" y="82602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4777063</xdr:colOff>
      <xdr:row>3</xdr:row>
      <xdr:rowOff>116822</xdr:rowOff>
    </xdr:to>
    <xdr:sp macro="" textlink="">
      <xdr:nvSpPr>
        <xdr:cNvPr id="172" name="添加数字简介" descr="使用条件函数，你可以根据给定条件或指定的条件对某区域内进行求和、求平均值、计数或获取最小值和最大值。例如，列表内的所有水果中，苹果有多少。或者有多少橙子属于佛罗里达类型？&#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使用条件函数，你可以根据给定条件或指定的条件对某区域内进行求和、求平均值、计数或获取最小值或最大值。例如</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，在列表的所有水果中，苹果有多少？或者有多少橙子属于佛罗里达类型？</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4705751</xdr:colOff>
      <xdr:row>9</xdr:row>
      <xdr:rowOff>81857</xdr:rowOff>
    </xdr:to>
    <xdr:grpSp>
      <xdr:nvGrpSpPr>
        <xdr:cNvPr id="5" name="组 4">
          <a:extLst>
            <a:ext uri="{FF2B5EF4-FFF2-40B4-BE49-F238E27FC236}">
              <a16:creationId xmlns:a16="http://schemas.microsoft.com/office/drawing/2014/main" id="{8A59968F-9E53-4DA4-A0EC-0D567AB08F0D}"/>
            </a:ext>
          </a:extLst>
        </xdr:cNvPr>
        <xdr:cNvGrpSpPr/>
      </xdr:nvGrpSpPr>
      <xdr:grpSpPr>
        <a:xfrm>
          <a:off x="571500" y="1771650"/>
          <a:ext cx="5229626" cy="596207"/>
          <a:chOff x="619125" y="1771650"/>
          <a:chExt cx="5220101" cy="596207"/>
        </a:xfrm>
      </xdr:grpSpPr>
      <xdr:sp macro="" textlink="">
        <xdr:nvSpPr>
          <xdr:cNvPr id="174" name="文本_步骤" descr="使用 SUMIF，你可以根据在另一区域寻找的特定条件对某一区域求和，例如有多少苹果。选择单元格 D17 并键入 =SUMIF(C3:C14,C17,D3:D14)。SUMIF 的结构如下所示：&#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SUMIF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，你可以根据在另一区域寻找的特定条件对某一区域求和，例如有多少苹果。选择单元格 D17 并键入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=SUMIF(C3:C14,C17,D3:D14)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xdr:txBody>
      </xdr:sp>
      <xdr:sp macro="" textlink="">
        <xdr:nvSpPr>
          <xdr:cNvPr id="175" name="形状_步骤"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editAs="absolute">
    <xdr:from>
      <xdr:col>1</xdr:col>
      <xdr:colOff>3343276</xdr:colOff>
      <xdr:row>40</xdr:row>
      <xdr:rowOff>116416</xdr:rowOff>
    </xdr:from>
    <xdr:to>
      <xdr:col>1</xdr:col>
      <xdr:colOff>4639880</xdr:colOff>
      <xdr:row>42</xdr:row>
      <xdr:rowOff>35865</xdr:rowOff>
    </xdr:to>
    <xdr:sp macro="" textlink="">
      <xdr:nvSpPr>
        <xdr:cNvPr id="176" name="“下一步”按钮" descr="前进到下一个工作表">
          <a:hlinkClick xmlns:r="http://schemas.openxmlformats.org/officeDocument/2006/relationships" r:id="rId3" tooltip="单击此处可转到下一个工作表"/>
          <a:extLst>
            <a:ext uri="{FF2B5EF4-FFF2-40B4-BE49-F238E27FC236}">
              <a16:creationId xmlns:a16="http://schemas.microsoft.com/office/drawing/2014/main" id="{A7F57915-4D95-47B4-A488-FB7E3D0BBF97}"/>
            </a:ext>
          </a:extLst>
        </xdr:cNvPr>
        <xdr:cNvSpPr/>
      </xdr:nvSpPr>
      <xdr:spPr>
        <a:xfrm>
          <a:off x="4438651" y="8403166"/>
          <a:ext cx="1296604" cy="3385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1</xdr:col>
      <xdr:colOff>2627791</xdr:colOff>
      <xdr:row>138</xdr:row>
      <xdr:rowOff>94855</xdr:rowOff>
    </xdr:from>
    <xdr:to>
      <xdr:col>1</xdr:col>
      <xdr:colOff>4897655</xdr:colOff>
      <xdr:row>139</xdr:row>
      <xdr:rowOff>192766</xdr:rowOff>
    </xdr:to>
    <xdr:sp macro="" textlink="">
      <xdr:nvSpPr>
        <xdr:cNvPr id="181" name="步骤" descr="有关 MAXIFS 函数的全部内容，超链接到网页&#10;&#10;">
          <a:hlinkClick xmlns:r="http://schemas.openxmlformats.org/officeDocument/2006/relationships" r:id="rId4" tooltip="选择此处，从网页上了解有关 MAXIFS 函数的全部内容"/>
          <a:extLst>
            <a:ext uri="{FF2B5EF4-FFF2-40B4-BE49-F238E27FC236}">
              <a16:creationId xmlns:a16="http://schemas.microsoft.com/office/drawing/2014/main" id="{3FFDC6A0-9831-442E-AB6B-F06D71AAAD14}"/>
            </a:ext>
          </a:extLst>
        </xdr:cNvPr>
        <xdr:cNvSpPr txBox="1"/>
      </xdr:nvSpPr>
      <xdr:spPr>
        <a:xfrm>
          <a:off x="3723166" y="28765105"/>
          <a:ext cx="2269864" cy="30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MAXIFS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138</xdr:row>
      <xdr:rowOff>38771</xdr:rowOff>
    </xdr:from>
    <xdr:to>
      <xdr:col>1</xdr:col>
      <xdr:colOff>2657338</xdr:colOff>
      <xdr:row>140</xdr:row>
      <xdr:rowOff>39300</xdr:rowOff>
    </xdr:to>
    <xdr:pic>
      <xdr:nvPicPr>
        <xdr:cNvPr id="182" name="图形 22" descr="箭头">
          <a:hlinkClick xmlns:r="http://schemas.openxmlformats.org/officeDocument/2006/relationships" r:id="rId4" tooltip="选择此处，从网页上了解详细信息"/>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8709021"/>
          <a:ext cx="494732" cy="419629"/>
        </a:xfrm>
        <a:prstGeom prst="rect">
          <a:avLst/>
        </a:prstGeom>
      </xdr:spPr>
    </xdr:pic>
    <xdr:clientData/>
  </xdr:twoCellAnchor>
  <xdr:twoCellAnchor editAs="absolute">
    <xdr:from>
      <xdr:col>1</xdr:col>
      <xdr:colOff>2627791</xdr:colOff>
      <xdr:row>136</xdr:row>
      <xdr:rowOff>109143</xdr:rowOff>
    </xdr:from>
    <xdr:to>
      <xdr:col>1</xdr:col>
      <xdr:colOff>5108257</xdr:colOff>
      <xdr:row>137</xdr:row>
      <xdr:rowOff>197529</xdr:rowOff>
    </xdr:to>
    <xdr:sp macro="" textlink="">
      <xdr:nvSpPr>
        <xdr:cNvPr id="183" name="步骤" descr="有关 AVERAGEIFS 函数的全部内容，超链接到网页&#10;&#10;">
          <a:hlinkClick xmlns:r="http://schemas.openxmlformats.org/officeDocument/2006/relationships" r:id="rId7" tooltip="选择此处，从网页上了解有关 AVERAGEIFS 函数的全部内容"/>
          <a:extLst>
            <a:ext uri="{FF2B5EF4-FFF2-40B4-BE49-F238E27FC236}">
              <a16:creationId xmlns:a16="http://schemas.microsoft.com/office/drawing/2014/main" id="{5979CD87-1D2E-4D32-BF44-CE7F4285B790}"/>
            </a:ext>
          </a:extLst>
        </xdr:cNvPr>
        <xdr:cNvSpPr txBox="1"/>
      </xdr:nvSpPr>
      <xdr:spPr>
        <a:xfrm>
          <a:off x="3723166" y="28360293"/>
          <a:ext cx="2480466"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AVERAGEIFS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136</xdr:row>
      <xdr:rowOff>43534</xdr:rowOff>
    </xdr:from>
    <xdr:to>
      <xdr:col>1</xdr:col>
      <xdr:colOff>2657338</xdr:colOff>
      <xdr:row>138</xdr:row>
      <xdr:rowOff>53588</xdr:rowOff>
    </xdr:to>
    <xdr:pic>
      <xdr:nvPicPr>
        <xdr:cNvPr id="184" name="图形 22" descr="箭头">
          <a:hlinkClick xmlns:r="http://schemas.openxmlformats.org/officeDocument/2006/relationships" r:id="rId7" tooltip="选择此处，从网页上了解详细信息"/>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8294684"/>
          <a:ext cx="494732" cy="429154"/>
        </a:xfrm>
        <a:prstGeom prst="rect">
          <a:avLst/>
        </a:prstGeom>
      </xdr:spPr>
    </xdr:pic>
    <xdr:clientData/>
  </xdr:twoCellAnchor>
  <xdr:twoCellAnchor editAs="absolute">
    <xdr:from>
      <xdr:col>0</xdr:col>
      <xdr:colOff>951391</xdr:colOff>
      <xdr:row>136</xdr:row>
      <xdr:rowOff>109143</xdr:rowOff>
    </xdr:from>
    <xdr:to>
      <xdr:col>1</xdr:col>
      <xdr:colOff>2212035</xdr:colOff>
      <xdr:row>137</xdr:row>
      <xdr:rowOff>197529</xdr:rowOff>
    </xdr:to>
    <xdr:sp macro="" textlink="">
      <xdr:nvSpPr>
        <xdr:cNvPr id="185" name="步骤" descr="有关 AVERAGEIF 函数的全部内容，超链接到网页&#10;&#10;">
          <a:hlinkClick xmlns:r="http://schemas.openxmlformats.org/officeDocument/2006/relationships" r:id="rId8" tooltip="选择此处，从网页上了解有关 AVERAGEIF 函数的全部内容"/>
          <a:extLst>
            <a:ext uri="{FF2B5EF4-FFF2-40B4-BE49-F238E27FC236}">
              <a16:creationId xmlns:a16="http://schemas.microsoft.com/office/drawing/2014/main" id="{9FF9239A-F102-47F3-A0A3-68BDFAFB9C67}"/>
            </a:ext>
          </a:extLst>
        </xdr:cNvPr>
        <xdr:cNvSpPr txBox="1"/>
      </xdr:nvSpPr>
      <xdr:spPr>
        <a:xfrm>
          <a:off x="951391" y="28360293"/>
          <a:ext cx="2356019"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AVERAGEIF</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136</xdr:row>
      <xdr:rowOff>41152</xdr:rowOff>
    </xdr:from>
    <xdr:to>
      <xdr:col>0</xdr:col>
      <xdr:colOff>980938</xdr:colOff>
      <xdr:row>138</xdr:row>
      <xdr:rowOff>51206</xdr:rowOff>
    </xdr:to>
    <xdr:pic>
      <xdr:nvPicPr>
        <xdr:cNvPr id="186" name="图形 22" descr="箭头">
          <a:hlinkClick xmlns:r="http://schemas.openxmlformats.org/officeDocument/2006/relationships" r:id="rId8" tooltip="选择此处，从网页上了解详细信息"/>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8292302"/>
          <a:ext cx="494732" cy="429154"/>
        </a:xfrm>
        <a:prstGeom prst="rect">
          <a:avLst/>
        </a:prstGeom>
      </xdr:spPr>
    </xdr:pic>
    <xdr:clientData/>
  </xdr:twoCellAnchor>
  <xdr:twoCellAnchor editAs="absolute">
    <xdr:from>
      <xdr:col>0</xdr:col>
      <xdr:colOff>951390</xdr:colOff>
      <xdr:row>138</xdr:row>
      <xdr:rowOff>94855</xdr:rowOff>
    </xdr:from>
    <xdr:to>
      <xdr:col>1</xdr:col>
      <xdr:colOff>2011006</xdr:colOff>
      <xdr:row>139</xdr:row>
      <xdr:rowOff>192766</xdr:rowOff>
    </xdr:to>
    <xdr:sp macro="" textlink="">
      <xdr:nvSpPr>
        <xdr:cNvPr id="187" name="步骤" descr="有关 MINIFS 函数的全部内容，超链接到网页&#10;&#10;">
          <a:hlinkClick xmlns:r="http://schemas.openxmlformats.org/officeDocument/2006/relationships" r:id="rId9" tooltip="选择此处，从网页上了解有关 MINIFS 函数的全部内容"/>
          <a:extLst>
            <a:ext uri="{FF2B5EF4-FFF2-40B4-BE49-F238E27FC236}">
              <a16:creationId xmlns:a16="http://schemas.microsoft.com/office/drawing/2014/main" id="{5BA88C28-4CAB-4843-A9C6-0DA18559CEDE}"/>
            </a:ext>
          </a:extLst>
        </xdr:cNvPr>
        <xdr:cNvSpPr txBox="1"/>
      </xdr:nvSpPr>
      <xdr:spPr>
        <a:xfrm>
          <a:off x="951390" y="28765105"/>
          <a:ext cx="2154991" cy="30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MINIFS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138</xdr:row>
      <xdr:rowOff>30436</xdr:rowOff>
    </xdr:from>
    <xdr:to>
      <xdr:col>0</xdr:col>
      <xdr:colOff>980938</xdr:colOff>
      <xdr:row>140</xdr:row>
      <xdr:rowOff>30965</xdr:rowOff>
    </xdr:to>
    <xdr:pic>
      <xdr:nvPicPr>
        <xdr:cNvPr id="188" name="图形 22" descr="箭头">
          <a:hlinkClick xmlns:r="http://schemas.openxmlformats.org/officeDocument/2006/relationships" r:id="rId9" tooltip="选择此处，从网页上了解详细信息"/>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8700686"/>
          <a:ext cx="494732" cy="419629"/>
        </a:xfrm>
        <a:prstGeom prst="rect">
          <a:avLst/>
        </a:prstGeom>
      </xdr:spPr>
    </xdr:pic>
    <xdr:clientData/>
  </xdr:twoCellAnchor>
  <xdr:twoCellAnchor editAs="absolute">
    <xdr:from>
      <xdr:col>1</xdr:col>
      <xdr:colOff>2627791</xdr:colOff>
      <xdr:row>134</xdr:row>
      <xdr:rowOff>123430</xdr:rowOff>
    </xdr:from>
    <xdr:to>
      <xdr:col>1</xdr:col>
      <xdr:colOff>4964665</xdr:colOff>
      <xdr:row>136</xdr:row>
      <xdr:rowOff>2266</xdr:rowOff>
    </xdr:to>
    <xdr:sp macro="" textlink="">
      <xdr:nvSpPr>
        <xdr:cNvPr id="189" name="步骤" descr="有关 COUNTIFS 函数的全部内容，超链接到网页&#10;&#10;">
          <a:hlinkClick xmlns:r="http://schemas.openxmlformats.org/officeDocument/2006/relationships" r:id="rId10" tooltip="选择此处，从网页上了解有关 COUNTIFS 函数的全部内容"/>
          <a:extLst>
            <a:ext uri="{FF2B5EF4-FFF2-40B4-BE49-F238E27FC236}">
              <a16:creationId xmlns:a16="http://schemas.microsoft.com/office/drawing/2014/main" id="{EADD320D-BECB-4510-A526-402BC7B8CE52}"/>
            </a:ext>
          </a:extLst>
        </xdr:cNvPr>
        <xdr:cNvSpPr txBox="1"/>
      </xdr:nvSpPr>
      <xdr:spPr>
        <a:xfrm>
          <a:off x="3723166" y="27955480"/>
          <a:ext cx="2336874"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134</xdr:row>
      <xdr:rowOff>57821</xdr:rowOff>
    </xdr:from>
    <xdr:to>
      <xdr:col>1</xdr:col>
      <xdr:colOff>2657338</xdr:colOff>
      <xdr:row>136</xdr:row>
      <xdr:rowOff>67875</xdr:rowOff>
    </xdr:to>
    <xdr:pic>
      <xdr:nvPicPr>
        <xdr:cNvPr id="190" name="图形 22" descr="箭头">
          <a:hlinkClick xmlns:r="http://schemas.openxmlformats.org/officeDocument/2006/relationships" r:id="rId10" tooltip="选择此处，从网页上了解详细信息"/>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7889871"/>
          <a:ext cx="494732" cy="429154"/>
        </a:xfrm>
        <a:prstGeom prst="rect">
          <a:avLst/>
        </a:prstGeom>
      </xdr:spPr>
    </xdr:pic>
    <xdr:clientData/>
  </xdr:twoCellAnchor>
  <xdr:twoCellAnchor editAs="absolute">
    <xdr:from>
      <xdr:col>1</xdr:col>
      <xdr:colOff>2627791</xdr:colOff>
      <xdr:row>132</xdr:row>
      <xdr:rowOff>128193</xdr:rowOff>
    </xdr:from>
    <xdr:to>
      <xdr:col>1</xdr:col>
      <xdr:colOff>4811500</xdr:colOff>
      <xdr:row>134</xdr:row>
      <xdr:rowOff>7029</xdr:rowOff>
    </xdr:to>
    <xdr:sp macro="" textlink="">
      <xdr:nvSpPr>
        <xdr:cNvPr id="191" name="步骤" descr="有关 SUMIFS 函数的全部内容，超链接到网页&#10;&#10;">
          <a:hlinkClick xmlns:r="http://schemas.openxmlformats.org/officeDocument/2006/relationships" r:id="rId11" tooltip="选择此处，从网页上了解有关 SUMIFS 函数的全部内容"/>
          <a:extLst>
            <a:ext uri="{FF2B5EF4-FFF2-40B4-BE49-F238E27FC236}">
              <a16:creationId xmlns:a16="http://schemas.microsoft.com/office/drawing/2014/main" id="{791E8E89-8DEE-430C-AEDB-E56F74AA279F}"/>
            </a:ext>
          </a:extLst>
        </xdr:cNvPr>
        <xdr:cNvSpPr txBox="1"/>
      </xdr:nvSpPr>
      <xdr:spPr>
        <a:xfrm>
          <a:off x="3723166" y="27541143"/>
          <a:ext cx="2183709"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SUMIFS</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1</xdr:col>
      <xdr:colOff>2162606</xdr:colOff>
      <xdr:row>132</xdr:row>
      <xdr:rowOff>62584</xdr:rowOff>
    </xdr:from>
    <xdr:to>
      <xdr:col>1</xdr:col>
      <xdr:colOff>2657338</xdr:colOff>
      <xdr:row>134</xdr:row>
      <xdr:rowOff>72638</xdr:rowOff>
    </xdr:to>
    <xdr:pic>
      <xdr:nvPicPr>
        <xdr:cNvPr id="192" name="图形 22" descr="箭头">
          <a:hlinkClick xmlns:r="http://schemas.openxmlformats.org/officeDocument/2006/relationships" r:id="rId11" tooltip="选择此处，从网页上了解详细信息"/>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7475534"/>
          <a:ext cx="494732" cy="429154"/>
        </a:xfrm>
        <a:prstGeom prst="rect">
          <a:avLst/>
        </a:prstGeom>
      </xdr:spPr>
    </xdr:pic>
    <xdr:clientData/>
  </xdr:twoCellAnchor>
  <xdr:twoCellAnchor editAs="absolute">
    <xdr:from>
      <xdr:col>0</xdr:col>
      <xdr:colOff>951391</xdr:colOff>
      <xdr:row>132</xdr:row>
      <xdr:rowOff>128193</xdr:rowOff>
    </xdr:from>
    <xdr:to>
      <xdr:col>1</xdr:col>
      <xdr:colOff>1896134</xdr:colOff>
      <xdr:row>134</xdr:row>
      <xdr:rowOff>7029</xdr:rowOff>
    </xdr:to>
    <xdr:sp macro="" textlink="">
      <xdr:nvSpPr>
        <xdr:cNvPr id="193" name="步骤" descr="有关 SUMIF 函数的全部内容，超链接到网页&#10;&#10;">
          <a:hlinkClick xmlns:r="http://schemas.openxmlformats.org/officeDocument/2006/relationships" r:id="rId12" tooltip="选择此处，从网页上了解有关 SUMIF 函数的全部内容"/>
          <a:extLst>
            <a:ext uri="{FF2B5EF4-FFF2-40B4-BE49-F238E27FC236}">
              <a16:creationId xmlns:a16="http://schemas.microsoft.com/office/drawing/2014/main" id="{EAC8BE16-FCC7-483A-A30D-3B1F29F65450}"/>
            </a:ext>
          </a:extLst>
        </xdr:cNvPr>
        <xdr:cNvSpPr txBox="1"/>
      </xdr:nvSpPr>
      <xdr:spPr>
        <a:xfrm>
          <a:off x="951391" y="27541143"/>
          <a:ext cx="2040118"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SUMIF</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132</xdr:row>
      <xdr:rowOff>62584</xdr:rowOff>
    </xdr:from>
    <xdr:to>
      <xdr:col>0</xdr:col>
      <xdr:colOff>980938</xdr:colOff>
      <xdr:row>134</xdr:row>
      <xdr:rowOff>72638</xdr:rowOff>
    </xdr:to>
    <xdr:pic>
      <xdr:nvPicPr>
        <xdr:cNvPr id="194" name="图形 22" descr="箭头">
          <a:hlinkClick xmlns:r="http://schemas.openxmlformats.org/officeDocument/2006/relationships" r:id="rId12" tooltip="选择此处，从网页上了解详细信息"/>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7475534"/>
          <a:ext cx="494732" cy="429154"/>
        </a:xfrm>
        <a:prstGeom prst="rect">
          <a:avLst/>
        </a:prstGeom>
      </xdr:spPr>
    </xdr:pic>
    <xdr:clientData/>
  </xdr:twoCellAnchor>
  <xdr:twoCellAnchor editAs="absolute">
    <xdr:from>
      <xdr:col>0</xdr:col>
      <xdr:colOff>951391</xdr:colOff>
      <xdr:row>134</xdr:row>
      <xdr:rowOff>123430</xdr:rowOff>
    </xdr:from>
    <xdr:to>
      <xdr:col>1</xdr:col>
      <xdr:colOff>2068444</xdr:colOff>
      <xdr:row>136</xdr:row>
      <xdr:rowOff>2266</xdr:rowOff>
    </xdr:to>
    <xdr:sp macro="" textlink="">
      <xdr:nvSpPr>
        <xdr:cNvPr id="195" name="步骤" descr="有关 COUNTIF 函数的全部内容，超链接到网页&#10;&#10;">
          <a:hlinkClick xmlns:r="http://schemas.openxmlformats.org/officeDocument/2006/relationships" r:id="rId13" tooltip="选择此处，从网页上了解有关 COUNTIF 函数的全部内容"/>
          <a:extLst>
            <a:ext uri="{FF2B5EF4-FFF2-40B4-BE49-F238E27FC236}">
              <a16:creationId xmlns:a16="http://schemas.microsoft.com/office/drawing/2014/main" id="{C6912341-001C-497C-904C-1E09825E8C65}"/>
            </a:ext>
          </a:extLst>
        </xdr:cNvPr>
        <xdr:cNvSpPr txBox="1"/>
      </xdr:nvSpPr>
      <xdr:spPr>
        <a:xfrm>
          <a:off x="951391" y="27955480"/>
          <a:ext cx="2212428" cy="297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有关 </a:t>
          </a:r>
          <a:r>
            <a:rPr lang="zh-cn" sz="1050" b="1"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COUNTIF</a:t>
          </a: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函数的全部内容</a:t>
          </a:r>
        </a:p>
      </xdr:txBody>
    </xdr:sp>
    <xdr:clientData/>
  </xdr:twoCellAnchor>
  <xdr:twoCellAnchor editAs="absolute">
    <xdr:from>
      <xdr:col>0</xdr:col>
      <xdr:colOff>486206</xdr:colOff>
      <xdr:row>134</xdr:row>
      <xdr:rowOff>51868</xdr:rowOff>
    </xdr:from>
    <xdr:to>
      <xdr:col>0</xdr:col>
      <xdr:colOff>980938</xdr:colOff>
      <xdr:row>136</xdr:row>
      <xdr:rowOff>61922</xdr:rowOff>
    </xdr:to>
    <xdr:pic>
      <xdr:nvPicPr>
        <xdr:cNvPr id="196" name="图形 22" descr="箭头">
          <a:hlinkClick xmlns:r="http://schemas.openxmlformats.org/officeDocument/2006/relationships" r:id="rId13" tooltip="选择此处，从网页上了解详细信息"/>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7883918"/>
          <a:ext cx="494732" cy="429154"/>
        </a:xfrm>
        <a:prstGeom prst="rect">
          <a:avLst/>
        </a:prstGeom>
      </xdr:spPr>
    </xdr:pic>
    <xdr:clientData/>
  </xdr:twoCellAnchor>
  <xdr:twoCellAnchor editAs="absolute">
    <xdr:from>
      <xdr:col>0</xdr:col>
      <xdr:colOff>951391</xdr:colOff>
      <xdr:row>140</xdr:row>
      <xdr:rowOff>75805</xdr:rowOff>
    </xdr:from>
    <xdr:to>
      <xdr:col>1</xdr:col>
      <xdr:colOff>1756192</xdr:colOff>
      <xdr:row>141</xdr:row>
      <xdr:rowOff>173716</xdr:rowOff>
    </xdr:to>
    <xdr:sp macro="" textlink="">
      <xdr:nvSpPr>
        <xdr:cNvPr id="197" name="步骤" descr="创建下拉列表。超链接到网页&#10;&#10;">
          <a:hlinkClick xmlns:r="http://schemas.openxmlformats.org/officeDocument/2006/relationships" r:id="rId14" tooltip="选择此处，从网页上了解有关创建下拉列表的所有内容"/>
          <a:extLst>
            <a:ext uri="{FF2B5EF4-FFF2-40B4-BE49-F238E27FC236}">
              <a16:creationId xmlns:a16="http://schemas.microsoft.com/office/drawing/2014/main" id="{0E1FD4BB-1B69-400F-9A73-D9D7B8667E1C}"/>
            </a:ext>
          </a:extLst>
        </xdr:cNvPr>
        <xdr:cNvSpPr txBox="1"/>
      </xdr:nvSpPr>
      <xdr:spPr>
        <a:xfrm>
          <a:off x="951391" y="29165155"/>
          <a:ext cx="1900176" cy="3074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050" u="sng"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创建下拉列表</a:t>
          </a:r>
        </a:p>
      </xdr:txBody>
    </xdr:sp>
    <xdr:clientData/>
  </xdr:twoCellAnchor>
  <xdr:twoCellAnchor editAs="absolute">
    <xdr:from>
      <xdr:col>0</xdr:col>
      <xdr:colOff>486206</xdr:colOff>
      <xdr:row>140</xdr:row>
      <xdr:rowOff>19721</xdr:rowOff>
    </xdr:from>
    <xdr:to>
      <xdr:col>0</xdr:col>
      <xdr:colOff>980938</xdr:colOff>
      <xdr:row>142</xdr:row>
      <xdr:rowOff>20250</xdr:rowOff>
    </xdr:to>
    <xdr:pic>
      <xdr:nvPicPr>
        <xdr:cNvPr id="198" name="图形 22" descr="箭头">
          <a:hlinkClick xmlns:r="http://schemas.openxmlformats.org/officeDocument/2006/relationships" r:id="rId14" tooltip="选择此处，从网页上了解详细信息"/>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9109071"/>
          <a:ext cx="494732" cy="419629"/>
        </a:xfrm>
        <a:prstGeom prst="rect">
          <a:avLst/>
        </a:prstGeom>
      </xdr:spPr>
    </xdr:pic>
    <xdr:clientData/>
  </xdr:twoCellAnchor>
  <xdr:twoCellAnchor editAs="absolute">
    <xdr:from>
      <xdr:col>0</xdr:col>
      <xdr:colOff>523788</xdr:colOff>
      <xdr:row>20</xdr:row>
      <xdr:rowOff>38100</xdr:rowOff>
    </xdr:from>
    <xdr:to>
      <xdr:col>1</xdr:col>
      <xdr:colOff>4743450</xdr:colOff>
      <xdr:row>24</xdr:row>
      <xdr:rowOff>66675</xdr:rowOff>
    </xdr:to>
    <xdr:grpSp>
      <xdr:nvGrpSpPr>
        <xdr:cNvPr id="4" name="组 3">
          <a:extLst>
            <a:ext uri="{FF2B5EF4-FFF2-40B4-BE49-F238E27FC236}">
              <a16:creationId xmlns:a16="http://schemas.microsoft.com/office/drawing/2014/main" id="{5F83CBBA-90B0-4EB0-9AB8-57CF000EADA5}"/>
            </a:ext>
          </a:extLst>
        </xdr:cNvPr>
        <xdr:cNvGrpSpPr/>
      </xdr:nvGrpSpPr>
      <xdr:grpSpPr>
        <a:xfrm>
          <a:off x="523788" y="4419600"/>
          <a:ext cx="5315037" cy="790575"/>
          <a:chOff x="571500" y="4610100"/>
          <a:chExt cx="5305356" cy="790575"/>
        </a:xfrm>
      </xdr:grpSpPr>
      <xdr:sp macro="" textlink="">
        <xdr:nvSpPr>
          <xdr:cNvPr id="200" name="文本_步骤" descr="SUMIFS 与 SUMIF 相同，但它允许你使用多个条件。因此在此示例中，可查找水果和类型，而不仅仅是按水果排序。选择单元格 H17 并键入 =SUMIFS(H3:H14,F3:F14,F17,G3:G14,G17)。SUMIFS 的结构如下所示：&#10;&#10;&#10;">
            <a:extLst>
              <a:ext uri="{FF2B5EF4-FFF2-40B4-BE49-F238E27FC236}">
                <a16:creationId xmlns:a16="http://schemas.microsoft.com/office/drawing/2014/main" id="{4F912E6F-F743-47DF-85DF-3039C56B3212}"/>
              </a:ext>
            </a:extLst>
          </xdr:cNvPr>
          <xdr:cNvSpPr txBox="1"/>
        </xdr:nvSpPr>
        <xdr:spPr>
          <a:xfrm>
            <a:off x="991381" y="4652058"/>
            <a:ext cx="4885475" cy="748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与 SUMIF 相同，但它允许你使用多个条件。因此在此示例中，可查找水果和类型，而不仅仅是按水果排序。选择单元格 H17 并键入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=SUMIFS(H3:H14,F3:F14,F17,G3:G14,G17)</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01" name="形状_步骤"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absolute">
    <xdr:from>
      <xdr:col>0</xdr:col>
      <xdr:colOff>361948</xdr:colOff>
      <xdr:row>111</xdr:row>
      <xdr:rowOff>180975</xdr:rowOff>
    </xdr:from>
    <xdr:to>
      <xdr:col>1</xdr:col>
      <xdr:colOff>5267773</xdr:colOff>
      <xdr:row>128</xdr:row>
      <xdr:rowOff>72587</xdr:rowOff>
    </xdr:to>
    <xdr:grpSp>
      <xdr:nvGrpSpPr>
        <xdr:cNvPr id="202" name="有关 SUMIF 的详细信息" descr="有关 SUM 函数的详细信息&#10;在上面的一些提示中，我们向你演示了如何使用 SUM 函数。下面是&#10;关于该函数的详细信息。双击右侧的一个黄色单元格，然后阅读下面的文本。&#10;如果对 SUM 函数进行解释，应会是：&#10;对这些值进行求和：&#10;...单元格 D38、D39、D40 和 D41 中的值。&#10;=SUM(D38:D41)&#10;下面是另一种可以使用的方法：&#10;对这些值进行求和：...单元格 D49 中的值，...单元格 G48、G49、G50 和 G51 中的值，...100&#10;=SUM(D48,G48:G51,100)&#10;上述公式中使用了下列内容：&#10;单个单元格引用，它是单元格的“地址”或“名称”。上述公式中，D48 是单个单元格引用。&#10;单元格范围，这是一系列单元格，从一个单元格开始并以另一个单元格结束。&#10;公式中 G48:G51 是单元格范围。&#10;常量。此公式中的常数是数字 100">
          <a:extLst>
            <a:ext uri="{FF2B5EF4-FFF2-40B4-BE49-F238E27FC236}">
              <a16:creationId xmlns:a16="http://schemas.microsoft.com/office/drawing/2014/main" id="{B8E178DB-194F-437D-A671-57E96B94B0C8}"/>
            </a:ext>
          </a:extLst>
        </xdr:cNvPr>
        <xdr:cNvGrpSpPr/>
      </xdr:nvGrpSpPr>
      <xdr:grpSpPr>
        <a:xfrm>
          <a:off x="361948" y="23155275"/>
          <a:ext cx="6001200" cy="3492062"/>
          <a:chOff x="347872" y="13364013"/>
          <a:chExt cx="5695950" cy="3673037"/>
        </a:xfrm>
      </xdr:grpSpPr>
      <xdr:sp macro="" textlink="">
        <xdr:nvSpPr>
          <xdr:cNvPr id="203" name="矩形 202" descr="背景">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latin typeface="Microsoft YaHei UI" panose="020B0503020204020204" pitchFamily="34" charset="-122"/>
              <a:ea typeface="Microsoft YaHei UI" panose="020B0503020204020204" pitchFamily="34" charset="-122"/>
            </a:endParaRPr>
          </a:p>
        </xdr:txBody>
      </xdr:sp>
      <xdr:cxnSp macro="">
        <xdr:nvCxnSpPr>
          <xdr:cNvPr id="204" name="直接连接符​​ 203" descr="装饰性线条">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直接连接符​​ 204" descr="装饰性线条">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步骤" descr="具有值参数的 SUMIF&#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具有值参数的 SUMIF</a:t>
            </a:r>
            <a:endParaRPr lang="en-US" sz="2200" b="0">
              <a:solidFill>
                <a:schemeClr val="bg2">
                  <a:lumMod val="25000"/>
                </a:schemeClr>
              </a:solidFill>
              <a:effectLst/>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07" name="步骤" descr="下面的 SUMIF 函数示例使用大于符号查找大于给定值的所有值：&#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下面</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的 </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SUMIF</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函数示例使用大于符号 (</a:t>
            </a:r>
            <a:r>
              <a:rPr lang="zh-cn" sz="1100" b="1"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&gt;</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 查找大于给定值的所有值：</a:t>
            </a: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08" name="步骤" descr="注意：如果需要使用大量 SUMIF 公式，那么数据透视表是一种更好的解决方案。单击此处，从网页上查看数据透视表文章​​，了解有关详细信息&#10;">
            <a:hlinkClick xmlns:r="http://schemas.openxmlformats.org/officeDocument/2006/relationships" r:id="rId15" tooltip="选择此处，转到数据透视表工作表"/>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100" b="1"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注意：</a:t>
            </a:r>
            <a:r>
              <a:rPr lang="zh-cn"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如果</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需要使用大量条件公式，那么数据透视表是一种更好的解决方案。</a:t>
            </a:r>
            <a:r>
              <a:rPr lang="zh-cn" sz="1100" u="sng"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请参阅此数据透视表文章，了解详细信息</a:t>
            </a:r>
            <a:r>
              <a:rPr lang="zh-cn" sz="1100" kern="0" baseline="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rPr>
              <a:t>。</a:t>
            </a:r>
            <a:endParaRPr lang="en-US" sz="1100" kern="0">
              <a:solidFill>
                <a:schemeClr val="tx1">
                  <a:lumMod val="75000"/>
                  <a:lumOff val="25000"/>
                </a:schemeClr>
              </a:solidFill>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09" name="文本框 100" descr="=SUMIF(D118:D122,&quot;&gt;50&quot;)&#10;&#10;&#10;">
            <a:extLst>
              <a:ext uri="{FF2B5EF4-FFF2-40B4-BE49-F238E27FC236}">
                <a16:creationId xmlns:a16="http://schemas.microsoft.com/office/drawing/2014/main" id="{081FEA47-A154-4881-BA88-6F77A1DA2820}"/>
              </a:ext>
            </a:extLst>
          </xdr:cNvPr>
          <xdr:cNvSpPr txBox="1"/>
        </xdr:nvSpPr>
        <xdr:spPr>
          <a:xfrm>
            <a:off x="541774" y="15709387"/>
            <a:ext cx="3577998"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effectLst/>
                <a:latin typeface="Courier New" panose="02070309020205020404" pitchFamily="49" charset="0"/>
                <a:ea typeface="Microsoft YaHei UI" panose="020B0503020204020204" pitchFamily="34" charset="-122"/>
                <a:cs typeface="Courier New" panose="02070309020205020404" pitchFamily="49" charset="0"/>
              </a:rPr>
              <a:t>=</a:t>
            </a:r>
            <a:r>
              <a:rPr lang="zh-cn" sz="2000">
                <a:solidFill>
                  <a:schemeClr val="dk1"/>
                </a:solidFill>
                <a:effectLst/>
                <a:latin typeface="Courier New" panose="02070309020205020404" pitchFamily="49" charset="0"/>
                <a:ea typeface="Microsoft YaHei UI" panose="020B0503020204020204" pitchFamily="34" charset="-122"/>
                <a:cs typeface="Courier New" panose="02070309020205020404" pitchFamily="49" charset="0"/>
              </a:rPr>
              <a:t>SUMIF(D118:D122,"&gt;</a:t>
            </a:r>
            <a:r>
              <a:rPr lang="zh-cn" sz="2000">
                <a:effectLst/>
                <a:latin typeface="Courier New" panose="02070309020205020404" pitchFamily="49" charset="0"/>
                <a:ea typeface="Microsoft YaHei UI" panose="020B0503020204020204" pitchFamily="34" charset="-122"/>
                <a:cs typeface="Courier New" panose="02070309020205020404" pitchFamily="49" charset="0"/>
              </a:rPr>
              <a:t>50")</a:t>
            </a:r>
          </a:p>
          <a:p>
            <a:pPr marL="0" marR="0" rtl="0">
              <a:spcBef>
                <a:spcPts val="0"/>
              </a:spcBef>
              <a:spcAft>
                <a:spcPts val="0"/>
              </a:spcAft>
            </a:pPr>
            <a:endParaRPr lang="en-US" sz="2000">
              <a:effectLst/>
              <a:latin typeface="Microsoft YaHei UI" panose="020B0503020204020204" pitchFamily="34" charset="-122"/>
              <a:ea typeface="Microsoft YaHei UI" panose="020B0503020204020204" pitchFamily="34" charset="-122"/>
            </a:endParaRPr>
          </a:p>
        </xdr:txBody>
      </xdr:sp>
      <xdr:sp macro="" textlink="">
        <xdr:nvSpPr>
          <xdr:cNvPr id="210" name="左括号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1" name="文本框 2" descr="根据此条件来对一些值求和：&#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30716"/>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根据此条件来对一些值求和：</a:t>
            </a:r>
          </a:p>
        </xdr:txBody>
      </xdr:sp>
      <xdr:sp macro="" textlink="">
        <xdr:nvSpPr>
          <xdr:cNvPr id="212" name="左括号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3" name="文本框 2" descr="....遍历查找这些单元格...&#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31002"/>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....遍历查找这些单元格...</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sp macro="" textlink="">
        <xdr:nvSpPr>
          <xdr:cNvPr id="214" name="左括号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15" name="文本框 2" descr="...如果值大于 50，则求和&#10; &#10;">
            <a:extLst>
              <a:ext uri="{FF2B5EF4-FFF2-40B4-BE49-F238E27FC236}">
                <a16:creationId xmlns:a16="http://schemas.microsoft.com/office/drawing/2014/main" id="{34E10F90-E5DA-4762-813E-A88E491D6100}"/>
              </a:ext>
            </a:extLst>
          </xdr:cNvPr>
          <xdr:cNvSpPr txBox="1">
            <a:spLocks noChangeArrowheads="1"/>
          </xdr:cNvSpPr>
        </xdr:nvSpPr>
        <xdr:spPr bwMode="auto">
          <a:xfrm>
            <a:off x="2983190" y="14631002"/>
            <a:ext cx="106089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...如果值大于 50，则求和。</a:t>
            </a:r>
          </a:p>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组 215">
          <a:extLst>
            <a:ext uri="{FF2B5EF4-FFF2-40B4-BE49-F238E27FC236}">
              <a16:creationId xmlns:a16="http://schemas.microsoft.com/office/drawing/2014/main" id="{0FA38FBC-68F7-4669-920A-9D32BAD15061}"/>
            </a:ext>
          </a:extLst>
        </xdr:cNvPr>
        <xdr:cNvGrpSpPr/>
      </xdr:nvGrpSpPr>
      <xdr:grpSpPr>
        <a:xfrm>
          <a:off x="9948476" y="3964967"/>
          <a:ext cx="5434399" cy="998981"/>
          <a:chOff x="9434126" y="7174892"/>
          <a:chExt cx="4148524" cy="998981"/>
        </a:xfrm>
      </xdr:grpSpPr>
      <xdr:grpSp>
        <xdr:nvGrpSpPr>
          <xdr:cNvPr id="217" name="组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专家提示" descr="专家提示">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图形 2" descr="猫头鹰">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8448675" y="2170284"/>
                <a:ext cx="444647" cy="444647"/>
              </a:xfrm>
              <a:prstGeom prst="rect">
                <a:avLst/>
              </a:prstGeom>
            </xdr:spPr>
          </xdr:pic>
          <xdr:sp macro="" textlink="">
            <xdr:nvSpPr>
              <xdr:cNvPr id="222" name="步骤" descr="专家提示&#10;每种水果和类型单元格都有一个下拉列表，可在其中选择不同的水果。试一试，并观看公式自动更新。&#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专家提示</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每种水果和类型单元格都有一个下拉列表，可在其中选择不同的水果。试一试，并观看公式自动更新。</a:t>
                </a:r>
              </a:p>
            </xdr:txBody>
          </xdr:sp>
        </xdr:grpSp>
        <xdr:sp macro="" textlink="">
          <xdr:nvSpPr>
            <xdr:cNvPr id="220" name="任意多边形：形状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sp macro="" textlink="">
        <xdr:nvSpPr>
          <xdr:cNvPr id="218" name="任意多边形：形状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clientData/>
  </xdr:twoCellAnchor>
  <xdr:twoCellAnchor>
    <xdr:from>
      <xdr:col>1</xdr:col>
      <xdr:colOff>200025</xdr:colOff>
      <xdr:row>10</xdr:row>
      <xdr:rowOff>114300</xdr:rowOff>
    </xdr:from>
    <xdr:to>
      <xdr:col>1</xdr:col>
      <xdr:colOff>4352925</xdr:colOff>
      <xdr:row>20</xdr:row>
      <xdr:rowOff>19051</xdr:rowOff>
    </xdr:to>
    <xdr:grpSp>
      <xdr:nvGrpSpPr>
        <xdr:cNvPr id="223" name="组 222">
          <a:extLst>
            <a:ext uri="{FF2B5EF4-FFF2-40B4-BE49-F238E27FC236}">
              <a16:creationId xmlns:a16="http://schemas.microsoft.com/office/drawing/2014/main" id="{6D0DD3D5-631D-4EF0-B8E5-3D745F7C34F8}"/>
            </a:ext>
          </a:extLst>
        </xdr:cNvPr>
        <xdr:cNvGrpSpPr/>
      </xdr:nvGrpSpPr>
      <xdr:grpSpPr>
        <a:xfrm>
          <a:off x="1295400" y="2590800"/>
          <a:ext cx="4152900" cy="1809751"/>
          <a:chOff x="3048000" y="4524375"/>
          <a:chExt cx="4152900" cy="1809751"/>
        </a:xfrm>
      </xdr:grpSpPr>
      <xdr:sp macro="" textlink="">
        <xdr:nvSpPr>
          <xdr:cNvPr id="224" name="文本_公式"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=SUMIF(C3:C14,C17,D3:D</a:t>
            </a:r>
            <a:r>
              <a:rPr lang="en-US" alt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1</a:t>
            </a: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4)</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grpSp>
        <xdr:nvGrpSpPr>
          <xdr:cNvPr id="225" name="组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公式下括号">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3" name="文本_公式下部标注" descr="想查看哪个区域？&#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想查看哪个区域？</a:t>
              </a:r>
            </a:p>
          </xdr:txBody>
        </xdr:sp>
      </xdr:grpSp>
      <xdr:grpSp>
        <xdr:nvGrpSpPr>
          <xdr:cNvPr id="226" name="组 225">
            <a:extLst>
              <a:ext uri="{FF2B5EF4-FFF2-40B4-BE49-F238E27FC236}">
                <a16:creationId xmlns:a16="http://schemas.microsoft.com/office/drawing/2014/main" id="{6FA221CD-940C-4567-B73C-941BDC0DD971}"/>
              </a:ext>
            </a:extLst>
          </xdr:cNvPr>
          <xdr:cNvGrpSpPr/>
        </xdr:nvGrpSpPr>
        <xdr:grpSpPr>
          <a:xfrm>
            <a:off x="5353050" y="4524375"/>
            <a:ext cx="1847850" cy="861227"/>
            <a:chOff x="5353050" y="4524375"/>
            <a:chExt cx="1847850" cy="861227"/>
          </a:xfrm>
        </xdr:grpSpPr>
        <xdr:sp macro="" textlink="">
          <xdr:nvSpPr>
            <xdr:cNvPr id="230" name="公式下括号">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1" name="文本_公式下部标注" descr="对于找到的每个匹配项，你要对哪个区域求和？&#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50" y="4524375"/>
              <a:ext cx="18478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90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对于找到的每个匹配项，你要对哪个区域求和？</a:t>
              </a:r>
            </a:p>
          </xdr:txBody>
        </xdr:sp>
      </xdr:grpSp>
      <xdr:grpSp>
        <xdr:nvGrpSpPr>
          <xdr:cNvPr id="227" name="组 226">
            <a:extLst>
              <a:ext uri="{FF2B5EF4-FFF2-40B4-BE49-F238E27FC236}">
                <a16:creationId xmlns:a16="http://schemas.microsoft.com/office/drawing/2014/main" id="{19ECD3AD-6B72-4E46-8FCA-D4C2D3D56A1B}"/>
              </a:ext>
            </a:extLst>
          </xdr:cNvPr>
          <xdr:cNvGrpSpPr/>
        </xdr:nvGrpSpPr>
        <xdr:grpSpPr>
          <a:xfrm>
            <a:off x="4267200" y="5610223"/>
            <a:ext cx="2247900" cy="723903"/>
            <a:chOff x="4267200" y="5610223"/>
            <a:chExt cx="2247900" cy="723903"/>
          </a:xfrm>
        </xdr:grpSpPr>
        <xdr:sp macro="" textlink="">
          <xdr:nvSpPr>
            <xdr:cNvPr id="228" name="公式上括号">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29" name="文本_公式上部标注" descr="想查找什么值（文本还是数字）？&#10;&#10;">
              <a:extLst>
                <a:ext uri="{FF2B5EF4-FFF2-40B4-BE49-F238E27FC236}">
                  <a16:creationId xmlns:a16="http://schemas.microsoft.com/office/drawing/2014/main" id="{B9D27F57-F8C2-4EE5-AF26-66707B0E05AE}"/>
                </a:ext>
              </a:extLst>
            </xdr:cNvPr>
            <xdr:cNvSpPr txBox="1">
              <a:spLocks noChangeArrowheads="1"/>
            </xdr:cNvSpPr>
          </xdr:nvSpPr>
          <xdr:spPr bwMode="auto">
            <a:xfrm>
              <a:off x="4267200" y="5991226"/>
              <a:ext cx="2247900" cy="342900"/>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想查找什么值（文本还是数字）？</a:t>
              </a:r>
            </a:p>
          </xdr:txBody>
        </xdr:sp>
      </xdr:grpSp>
    </xdr:grpSp>
    <xdr:clientData/>
  </xdr:twoCellAnchor>
  <xdr:twoCellAnchor>
    <xdr:from>
      <xdr:col>0</xdr:col>
      <xdr:colOff>390525</xdr:colOff>
      <xdr:row>25</xdr:row>
      <xdr:rowOff>142875</xdr:rowOff>
    </xdr:from>
    <xdr:to>
      <xdr:col>1</xdr:col>
      <xdr:colOff>5181600</xdr:colOff>
      <xdr:row>38</xdr:row>
      <xdr:rowOff>180975</xdr:rowOff>
    </xdr:to>
    <xdr:grpSp>
      <xdr:nvGrpSpPr>
        <xdr:cNvPr id="234" name="组 233">
          <a:extLst>
            <a:ext uri="{FF2B5EF4-FFF2-40B4-BE49-F238E27FC236}">
              <a16:creationId xmlns:a16="http://schemas.microsoft.com/office/drawing/2014/main" id="{728ED977-068D-4BDD-9900-E7A1A0E01A3A}"/>
            </a:ext>
          </a:extLst>
        </xdr:cNvPr>
        <xdr:cNvGrpSpPr/>
      </xdr:nvGrpSpPr>
      <xdr:grpSpPr>
        <a:xfrm>
          <a:off x="390525" y="5476875"/>
          <a:ext cx="5886450" cy="2571750"/>
          <a:chOff x="3067468" y="2390775"/>
          <a:chExt cx="5762625" cy="2540272"/>
        </a:xfrm>
      </xdr:grpSpPr>
      <xdr:sp macro="" textlink="">
        <xdr:nvSpPr>
          <xdr:cNvPr id="235" name="公式上括号">
            <a:extLst>
              <a:ext uri="{FF2B5EF4-FFF2-40B4-BE49-F238E27FC236}">
                <a16:creationId xmlns:a16="http://schemas.microsoft.com/office/drawing/2014/main" id="{453E28FE-C60F-4575-A21E-10394924F1B6}"/>
              </a:ext>
            </a:extLst>
          </xdr:cNvPr>
          <xdr:cNvSpPr/>
        </xdr:nvSpPr>
        <xdr:spPr>
          <a:xfrm rot="16200000">
            <a:off x="7285412"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36" name="公式上括号">
            <a:extLst>
              <a:ext uri="{FF2B5EF4-FFF2-40B4-BE49-F238E27FC236}">
                <a16:creationId xmlns:a16="http://schemas.microsoft.com/office/drawing/2014/main" id="{B085E19B-EB18-43E6-AB6C-14F6D2AFA1F7}"/>
              </a:ext>
            </a:extLst>
          </xdr:cNvPr>
          <xdr:cNvSpPr/>
        </xdr:nvSpPr>
        <xdr:spPr>
          <a:xfrm rot="16200000">
            <a:off x="561007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37" name="公式下括号">
            <a:extLst>
              <a:ext uri="{FF2B5EF4-FFF2-40B4-BE49-F238E27FC236}">
                <a16:creationId xmlns:a16="http://schemas.microsoft.com/office/drawing/2014/main" id="{603AD5F7-68AF-446A-BFE6-540AB775EE0B}"/>
              </a:ext>
            </a:extLst>
          </xdr:cNvPr>
          <xdr:cNvSpPr/>
        </xdr:nvSpPr>
        <xdr:spPr>
          <a:xfrm rot="5400000">
            <a:off x="8024981"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8" name="公式下括号">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39" name="公式下括号">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40" name="文本_公式" descr="=SUMIFS(H3:H14,F3:F14,F17,G3:G14,G17)&#10;&#10;">
            <a:extLst>
              <a:ext uri="{FF2B5EF4-FFF2-40B4-BE49-F238E27FC236}">
                <a16:creationId xmlns:a16="http://schemas.microsoft.com/office/drawing/2014/main" id="{E8F46D48-F21D-4E81-88FC-9A6B9FD03454}"/>
              </a:ext>
            </a:extLst>
          </xdr:cNvPr>
          <xdr:cNvSpPr txBox="1"/>
        </xdr:nvSpPr>
        <xdr:spPr>
          <a:xfrm>
            <a:off x="3067468" y="3619500"/>
            <a:ext cx="5762625" cy="408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=SUMIFS(H3:H14,F3:F14,F17,G3:G14,G17)</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41" name="文本_公式下部标注" descr="想对哪个区域求和？&#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想对哪个区域求和？</a:t>
            </a:r>
          </a:p>
        </xdr:txBody>
      </xdr:sp>
      <xdr:sp macro="" textlink="">
        <xdr:nvSpPr>
          <xdr:cNvPr id="242" name="文本_公式下部标注" descr="这是第一个匹配项的条件&#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856236"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这是第一个匹配项的条件</a:t>
            </a:r>
          </a:p>
        </xdr:txBody>
      </xdr:sp>
      <xdr:sp macro="" textlink="">
        <xdr:nvSpPr>
          <xdr:cNvPr id="243" name="文本_公式下部标注" descr="这是第二个匹配项的条件&#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766714"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这是第二个匹配项的条件</a:t>
            </a:r>
          </a:p>
        </xdr:txBody>
      </xdr:sp>
      <xdr:sp macro="" textlink="">
        <xdr:nvSpPr>
          <xdr:cNvPr id="244" name="文本_公式上部标注" descr="这是为匹配项查找的第一个范围&#10;&#10;">
            <a:extLst>
              <a:ext uri="{FF2B5EF4-FFF2-40B4-BE49-F238E27FC236}">
                <a16:creationId xmlns:a16="http://schemas.microsoft.com/office/drawing/2014/main" id="{0209406C-4AC6-478F-BBC6-E1CFFB3DE19A}"/>
              </a:ext>
            </a:extLst>
          </xdr:cNvPr>
          <xdr:cNvSpPr txBox="1">
            <a:spLocks noChangeArrowheads="1"/>
          </xdr:cNvSpPr>
        </xdr:nvSpPr>
        <xdr:spPr bwMode="auto">
          <a:xfrm>
            <a:off x="5160313" y="4257676"/>
            <a:ext cx="1265441" cy="654555"/>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这是为匹配项查找的第一个范围</a:t>
            </a:r>
          </a:p>
        </xdr:txBody>
      </xdr:sp>
      <xdr:sp macro="" textlink="">
        <xdr:nvSpPr>
          <xdr:cNvPr id="245" name="文本_公式上部标注" descr="这是为匹配项查找的第二个范围&#10;">
            <a:extLst>
              <a:ext uri="{FF2B5EF4-FFF2-40B4-BE49-F238E27FC236}">
                <a16:creationId xmlns:a16="http://schemas.microsoft.com/office/drawing/2014/main" id="{4ADCD88A-8CD3-475F-887A-B5D4E4DD79EB}"/>
              </a:ext>
            </a:extLst>
          </xdr:cNvPr>
          <xdr:cNvSpPr txBox="1">
            <a:spLocks noChangeArrowheads="1"/>
          </xdr:cNvSpPr>
        </xdr:nvSpPr>
        <xdr:spPr bwMode="auto">
          <a:xfrm>
            <a:off x="6932316" y="4257675"/>
            <a:ext cx="1216385" cy="673372"/>
          </a:xfrm>
          <a:prstGeom prst="rect">
            <a:avLst/>
          </a:prstGeom>
          <a:solidFill>
            <a:srgbClr val="E2F0D9"/>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这是为匹配项查找的第二个范围</a:t>
            </a:r>
          </a:p>
        </xdr:txBody>
      </xdr:sp>
    </xdr:grpSp>
    <xdr:clientData/>
  </xdr:twoCellAnchor>
  <xdr:twoCellAnchor>
    <xdr:from>
      <xdr:col>0</xdr:col>
      <xdr:colOff>581025</xdr:colOff>
      <xdr:row>40</xdr:row>
      <xdr:rowOff>104775</xdr:rowOff>
    </xdr:from>
    <xdr:to>
      <xdr:col>1</xdr:col>
      <xdr:colOff>2456367</xdr:colOff>
      <xdr:row>43</xdr:row>
      <xdr:rowOff>64199</xdr:rowOff>
    </xdr:to>
    <xdr:sp macro="" textlink="">
      <xdr:nvSpPr>
        <xdr:cNvPr id="246" name="详细信息按钮" descr="向下滚动查看更多详细信息">
          <a:hlinkClick xmlns:r="http://schemas.openxmlformats.org/officeDocument/2006/relationships" r:id="rId18"/>
          <a:extLst>
            <a:ext uri="{FF2B5EF4-FFF2-40B4-BE49-F238E27FC236}">
              <a16:creationId xmlns:a16="http://schemas.microsoft.com/office/drawing/2014/main" id="{1C7F4B40-82FF-4BFC-9078-CC27BDDEEE61}"/>
            </a:ext>
          </a:extLst>
        </xdr:cNvPr>
        <xdr:cNvSpPr/>
      </xdr:nvSpPr>
      <xdr:spPr>
        <a:xfrm>
          <a:off x="581025" y="8391525"/>
          <a:ext cx="2723067" cy="58807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0</xdr:col>
      <xdr:colOff>361950</xdr:colOff>
      <xdr:row>87</xdr:row>
      <xdr:rowOff>38099</xdr:rowOff>
    </xdr:from>
    <xdr:to>
      <xdr:col>1</xdr:col>
      <xdr:colOff>5267775</xdr:colOff>
      <xdr:row>111</xdr:row>
      <xdr:rowOff>85724</xdr:rowOff>
    </xdr:to>
    <xdr:grpSp>
      <xdr:nvGrpSpPr>
        <xdr:cNvPr id="247" name="组 246">
          <a:extLst>
            <a:ext uri="{FF2B5EF4-FFF2-40B4-BE49-F238E27FC236}">
              <a16:creationId xmlns:a16="http://schemas.microsoft.com/office/drawing/2014/main" id="{09584E15-D790-4D76-92D3-066AB32B2FF1}"/>
            </a:ext>
          </a:extLst>
        </xdr:cNvPr>
        <xdr:cNvGrpSpPr/>
      </xdr:nvGrpSpPr>
      <xdr:grpSpPr>
        <a:xfrm>
          <a:off x="361950" y="18211799"/>
          <a:ext cx="6001200" cy="4848225"/>
          <a:chOff x="171450" y="17059275"/>
          <a:chExt cx="5752743" cy="4424270"/>
        </a:xfrm>
      </xdr:grpSpPr>
      <xdr:sp macro="" textlink="">
        <xdr:nvSpPr>
          <xdr:cNvPr id="248" name="文本_教程背景" descr="背景">
            <a:extLst>
              <a:ext uri="{FF2B5EF4-FFF2-40B4-BE49-F238E27FC236}">
                <a16:creationId xmlns:a16="http://schemas.microsoft.com/office/drawing/2014/main" id="{8E61E9C5-65C2-4369-A6AF-D75ED603CD7B}"/>
              </a:ext>
            </a:extLst>
          </xdr:cNvPr>
          <xdr:cNvSpPr/>
        </xdr:nvSpPr>
        <xdr:spPr>
          <a:xfrm>
            <a:off x="171450" y="17059275"/>
            <a:ext cx="5752743" cy="442427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sp macro="" textlink="">
        <xdr:nvSpPr>
          <xdr:cNvPr id="249" name="文本_教程标题" descr="更多条件函数">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更多条件函数</a:t>
            </a:r>
          </a:p>
        </xdr:txBody>
      </xdr:sp>
      <xdr:cxnSp macro="">
        <xdr:nvCxnSpPr>
          <xdr:cNvPr id="250" name="文本_教程线条 1" descr="装饰性线条">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文本_教程线条 2" descr="装饰性线条">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文本_教程简介" descr="你已了解 SUMIF、SUMIFS、COUNTIF 和 COUNTIFS。现在可自行尝试其他函数，例如 AVERAGEIF/S、MAXIFS、MINIFS。它们均以相同的方式构造，因此编写好一个公式以后，只需将函数名称替换为所需名称即可。我们已编写单元格 E106 所需的所有函数，因此你可复制/粘贴它们，或者自行尝试键入进行练习。&#10;&#10;SUMIF =SUMIF(C92:C103,C106,E92:E103)&#10;SUMIFS =SUMIFS(E92:E103,C92:C103,C106,D92:D103,D106)&#10;AVERAGEIF =AVERAGEIF(C92:C103,C106,E92:E103)&#10;AVERAGEIFS=AVERAGEIFS(E92:E103,C92:C103,C106,D92:D92,D106)&#10;COUNTIF =COUNTIF(C92:C103,C106)&#10;COUNTIFS =COUNTIFS(C92:C103,C106,D92:D103,D106)&#10;MAXIFS =MAXIFS(E92:E103,C92:C103,C10,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85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你已了解 SUMIF、SUMIFS、COUNTIF 和 COUNTIFS。现在可自行尝试其他函数，例如 </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AVERAGEIF/S</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MAXIFS</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MINIFS。</a:t>
            </a: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它们均以相同的方式构造，因此编写好一个公式以后，只需将函数名称替换为所需名称即可。我们已编写单元格 E106 所需的所有函数，因此你可复制/粘贴它们，或者自行尝试键入进行练习。</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	=SUMIF(C92:C103,C106,E92:E103)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SUMIFS	=SUMIFS(E92:E103,C92:C103,C106,D92:D103,D106)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AVERAGEIF	=AVERAGEIF(C92:C103,C106,E92:E103)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AVERAGEIFS	=AVERAGEIFS(E92:E103,C92:C103,C106,D92:D92,D106)</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	=COUNTIF(C92:C103,C106)</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	=COUNTIFS(C92:C103,C106,D92:D103,D106) </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MAXIFS	=MAXIFS(E92:E103,C92:C103,C10</a:t>
            </a:r>
            <a:r>
              <a:rPr lang="en-US" alt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6</a:t>
            </a: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,D92:D103,D106)</a:t>
            </a:r>
          </a:p>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grpSp>
    <xdr:clientData/>
  </xdr:twoCellAnchor>
  <xdr:twoCellAnchor editAs="absolute">
    <xdr:from>
      <xdr:col>1</xdr:col>
      <xdr:colOff>3427461</xdr:colOff>
      <xdr:row>108</xdr:row>
      <xdr:rowOff>123825</xdr:rowOff>
    </xdr:from>
    <xdr:to>
      <xdr:col>1</xdr:col>
      <xdr:colOff>4702631</xdr:colOff>
      <xdr:row>110</xdr:row>
      <xdr:rowOff>21124</xdr:rowOff>
    </xdr:to>
    <xdr:sp macro="" textlink="">
      <xdr:nvSpPr>
        <xdr:cNvPr id="254" name="“下一步”按钮" descr="前进到下一个工作表">
          <a:hlinkClick xmlns:r="http://schemas.openxmlformats.org/officeDocument/2006/relationships" r:id="rId3" tooltip="单击此处可转到下一个工作表"/>
          <a:extLst>
            <a:ext uri="{FF2B5EF4-FFF2-40B4-BE49-F238E27FC236}">
              <a16:creationId xmlns:a16="http://schemas.microsoft.com/office/drawing/2014/main" id="{9817BA26-3F9D-4337-96B5-9647A836BC8B}"/>
            </a:ext>
          </a:extLst>
        </xdr:cNvPr>
        <xdr:cNvSpPr/>
      </xdr:nvSpPr>
      <xdr:spPr>
        <a:xfrm>
          <a:off x="4522836" y="22469475"/>
          <a:ext cx="1275170" cy="3163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fPrintsWithSheet="0"/>
  </xdr:twoCellAnchor>
  <xdr:twoCellAnchor editAs="absolute">
    <xdr:from>
      <xdr:col>0</xdr:col>
      <xdr:colOff>342900</xdr:colOff>
      <xdr:row>44</xdr:row>
      <xdr:rowOff>180976</xdr:rowOff>
    </xdr:from>
    <xdr:to>
      <xdr:col>1</xdr:col>
      <xdr:colOff>5248725</xdr:colOff>
      <xdr:row>86</xdr:row>
      <xdr:rowOff>19050</xdr:rowOff>
    </xdr:to>
    <xdr:sp macro="" textlink="">
      <xdr:nvSpPr>
        <xdr:cNvPr id="255" name="背景" descr="背景">
          <a:extLst>
            <a:ext uri="{FF2B5EF4-FFF2-40B4-BE49-F238E27FC236}">
              <a16:creationId xmlns:a16="http://schemas.microsoft.com/office/drawing/2014/main" id="{59826756-6574-4AD7-87F3-D5BE531411BB}"/>
            </a:ext>
          </a:extLst>
        </xdr:cNvPr>
        <xdr:cNvSpPr/>
      </xdr:nvSpPr>
      <xdr:spPr>
        <a:xfrm>
          <a:off x="342900" y="9305926"/>
          <a:ext cx="6001200" cy="86772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editAs="absolute">
    <xdr:from>
      <xdr:col>0</xdr:col>
      <xdr:colOff>547701</xdr:colOff>
      <xdr:row>47</xdr:row>
      <xdr:rowOff>57150</xdr:rowOff>
    </xdr:from>
    <xdr:to>
      <xdr:col>1</xdr:col>
      <xdr:colOff>4700574</xdr:colOff>
      <xdr:row>47</xdr:row>
      <xdr:rowOff>57150</xdr:rowOff>
    </xdr:to>
    <xdr:cxnSp macro="">
      <xdr:nvCxnSpPr>
        <xdr:cNvPr id="256" name="底部线条" descr="装饰性线条">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44</xdr:row>
      <xdr:rowOff>142875</xdr:rowOff>
    </xdr:from>
    <xdr:to>
      <xdr:col>1</xdr:col>
      <xdr:colOff>4703770</xdr:colOff>
      <xdr:row>46</xdr:row>
      <xdr:rowOff>190567</xdr:rowOff>
    </xdr:to>
    <xdr:sp macro="" textlink="">
      <xdr:nvSpPr>
        <xdr:cNvPr id="257" name="步骤" descr="条件函数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条件函数 - COUNTIF</a:t>
          </a:r>
        </a:p>
      </xdr:txBody>
    </xdr:sp>
    <xdr:clientData/>
  </xdr:twoCellAnchor>
  <xdr:twoCellAnchor editAs="absolute">
    <xdr:from>
      <xdr:col>0</xdr:col>
      <xdr:colOff>547701</xdr:colOff>
      <xdr:row>81</xdr:row>
      <xdr:rowOff>68792</xdr:rowOff>
    </xdr:from>
    <xdr:to>
      <xdr:col>1</xdr:col>
      <xdr:colOff>4700574</xdr:colOff>
      <xdr:row>81</xdr:row>
      <xdr:rowOff>68792</xdr:rowOff>
    </xdr:to>
    <xdr:cxnSp macro="">
      <xdr:nvCxnSpPr>
        <xdr:cNvPr id="258" name="底部线条" descr="装饰性线条">
          <a:extLst>
            <a:ext uri="{FF2B5EF4-FFF2-40B4-BE49-F238E27FC236}">
              <a16:creationId xmlns:a16="http://schemas.microsoft.com/office/drawing/2014/main" id="{C9452A63-9B04-434E-9908-862D1547B71D}"/>
            </a:ext>
          </a:extLst>
        </xdr:cNvPr>
        <xdr:cNvCxnSpPr>
          <a:cxnSpLocks/>
        </xdr:cNvCxnSpPr>
      </xdr:nvCxnSpPr>
      <xdr:spPr>
        <a:xfrm>
          <a:off x="547701" y="169851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47</xdr:row>
      <xdr:rowOff>57149</xdr:rowOff>
    </xdr:from>
    <xdr:to>
      <xdr:col>1</xdr:col>
      <xdr:colOff>4767538</xdr:colOff>
      <xdr:row>50</xdr:row>
      <xdr:rowOff>142874</xdr:rowOff>
    </xdr:to>
    <xdr:sp macro="" textlink="">
      <xdr:nvSpPr>
        <xdr:cNvPr id="259" name="添加数字简介" descr="使用 COUNTIF 和 COUNTIFS，你可以根据指定的条件对某区域的值进行计数。它们与其他 IF 和 IFS 函数稍有不同，它们只有条件区域和条件。它们不对区域进行求值，然后查找另一个区域进行汇总。&#10;&#10;">
          <a:extLst>
            <a:ext uri="{FF2B5EF4-FFF2-40B4-BE49-F238E27FC236}">
              <a16:creationId xmlns:a16="http://schemas.microsoft.com/office/drawing/2014/main" id="{FD69C356-A3A0-4ACC-9509-4D5AB4574A46}"/>
            </a:ext>
          </a:extLst>
        </xdr:cNvPr>
        <xdr:cNvSpPr txBox="1"/>
      </xdr:nvSpPr>
      <xdr:spPr>
        <a:xfrm>
          <a:off x="561975" y="9810749"/>
          <a:ext cx="5300938"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使用</a:t>
          </a:r>
          <a:r>
            <a:rPr lang="zh-cn" sz="1100" b="1"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COUNTIF</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和</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 </a:t>
          </a:r>
          <a:r>
            <a:rPr lang="zh-cn" sz="1100" b="1"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，你可以根据指定的条件对某区域的值进行计数。它们与其他 IF 和 IFS 函数</a:t>
          </a:r>
          <a:r>
            <a:rPr lang="zh-cn" sz="1100" kern="120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稍有不同</a:t>
          </a:r>
          <a:r>
            <a:rPr lang="zh-cn" sz="1100" kern="1200" baseline="0">
              <a:solidFill>
                <a:schemeClr val="dk1"/>
              </a:solidFill>
              <a:latin typeface="Microsoft YaHei UI" panose="020B0503020204020204" pitchFamily="34" charset="-122"/>
              <a:ea typeface="Microsoft YaHei UI" panose="020B0503020204020204" pitchFamily="34" charset="-122"/>
              <a:cs typeface="Segoe UI" panose="020B0502040204020203" pitchFamily="34" charset="0"/>
            </a:rPr>
            <a:t>，它们只有条件区域和条件。它们不对区域进行求值，然后查找另一个区域进行汇总。</a:t>
          </a: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editAs="absolute">
    <xdr:from>
      <xdr:col>0</xdr:col>
      <xdr:colOff>571500</xdr:colOff>
      <xdr:row>51</xdr:row>
      <xdr:rowOff>57150</xdr:rowOff>
    </xdr:from>
    <xdr:to>
      <xdr:col>1</xdr:col>
      <xdr:colOff>4696226</xdr:colOff>
      <xdr:row>53</xdr:row>
      <xdr:rowOff>205682</xdr:rowOff>
    </xdr:to>
    <xdr:grpSp>
      <xdr:nvGrpSpPr>
        <xdr:cNvPr id="7" name="组 6">
          <a:extLst>
            <a:ext uri="{FF2B5EF4-FFF2-40B4-BE49-F238E27FC236}">
              <a16:creationId xmlns:a16="http://schemas.microsoft.com/office/drawing/2014/main" id="{C3BD1A07-2431-425E-86AC-0511A2AC3600}"/>
            </a:ext>
          </a:extLst>
        </xdr:cNvPr>
        <xdr:cNvGrpSpPr/>
      </xdr:nvGrpSpPr>
      <xdr:grpSpPr>
        <a:xfrm>
          <a:off x="571500" y="10648950"/>
          <a:ext cx="5220101" cy="567632"/>
          <a:chOff x="609600" y="10820400"/>
          <a:chExt cx="5220101" cy="596207"/>
        </a:xfrm>
      </xdr:grpSpPr>
      <xdr:sp macro="" textlink="">
        <xdr:nvSpPr>
          <xdr:cNvPr id="261" name="文本_步骤" descr="选择单元格 D64 并键入 =COUNTIF(C50:C61,C64)。COUNTIF 的结构如下所示：&#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选择单元格 D64 并键入</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=COUNTIF(C50:C61,C64)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xdr:txBody>
      </xdr:sp>
      <xdr:sp macro="" textlink="">
        <xdr:nvSpPr>
          <xdr:cNvPr id="262" name="形状_步骤"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editAs="absolute">
    <xdr:from>
      <xdr:col>1</xdr:col>
      <xdr:colOff>3305175</xdr:colOff>
      <xdr:row>82</xdr:row>
      <xdr:rowOff>116416</xdr:rowOff>
    </xdr:from>
    <xdr:to>
      <xdr:col>1</xdr:col>
      <xdr:colOff>4630354</xdr:colOff>
      <xdr:row>84</xdr:row>
      <xdr:rowOff>26340</xdr:rowOff>
    </xdr:to>
    <xdr:sp macro="" textlink="">
      <xdr:nvSpPr>
        <xdr:cNvPr id="263" name="“下一步”按钮" descr="前进到下一个工作表">
          <a:hlinkClick xmlns:r="http://schemas.openxmlformats.org/officeDocument/2006/relationships" r:id="rId3" tooltip="单击此处可转到下一个工作表"/>
          <a:extLst>
            <a:ext uri="{FF2B5EF4-FFF2-40B4-BE49-F238E27FC236}">
              <a16:creationId xmlns:a16="http://schemas.microsoft.com/office/drawing/2014/main" id="{D6D142FA-1F43-4673-883C-435BE4A5BB46}"/>
            </a:ext>
          </a:extLst>
        </xdr:cNvPr>
        <xdr:cNvSpPr/>
      </xdr:nvSpPr>
      <xdr:spPr>
        <a:xfrm>
          <a:off x="4400550" y="17242366"/>
          <a:ext cx="1325179" cy="3290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下一个工作表</a:t>
          </a:r>
        </a:p>
      </xdr:txBody>
    </xdr:sp>
    <xdr:clientData/>
  </xdr:twoCellAnchor>
  <xdr:twoCellAnchor editAs="absolute">
    <xdr:from>
      <xdr:col>0</xdr:col>
      <xdr:colOff>571500</xdr:colOff>
      <xdr:row>64</xdr:row>
      <xdr:rowOff>209550</xdr:rowOff>
    </xdr:from>
    <xdr:to>
      <xdr:col>1</xdr:col>
      <xdr:colOff>4696226</xdr:colOff>
      <xdr:row>67</xdr:row>
      <xdr:rowOff>139007</xdr:rowOff>
    </xdr:to>
    <xdr:grpSp>
      <xdr:nvGrpSpPr>
        <xdr:cNvPr id="6" name="组 5">
          <a:extLst>
            <a:ext uri="{FF2B5EF4-FFF2-40B4-BE49-F238E27FC236}">
              <a16:creationId xmlns:a16="http://schemas.microsoft.com/office/drawing/2014/main" id="{0DA1DA82-7F55-47D3-8AE9-D782CB1AADE4}"/>
            </a:ext>
          </a:extLst>
        </xdr:cNvPr>
        <xdr:cNvGrpSpPr/>
      </xdr:nvGrpSpPr>
      <xdr:grpSpPr>
        <a:xfrm>
          <a:off x="571500" y="13554075"/>
          <a:ext cx="5220101" cy="567632"/>
          <a:chOff x="609600" y="13230225"/>
          <a:chExt cx="5220101" cy="596207"/>
        </a:xfrm>
      </xdr:grpSpPr>
      <xdr:sp macro="" textlink="">
        <xdr:nvSpPr>
          <xdr:cNvPr id="265" name="文本_步骤" descr="COUNTIFS 与 SUMIF 相同，但它允许你使用多个条件。因此在此示例中，可查找水果和类型，而不仅仅是按水果排序。选择单元格 H17 并键入 =COUNTIFS(F50:F61,F64,G50:G61,G64)。COUNTIFS 的结构如下所示：&#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与 SUMIF 相同，但它允许你使用多个条件。因此在此示例中，可查找水果和类型，而不仅仅是按水果排序。选择单元格 H</a:t>
            </a:r>
            <a:r>
              <a:rPr lang="en-US" alt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64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并键入 </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=COUNTIFS(F50:F61,F64,G50:G61,G64)</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COUNTIFS</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 的结构如下所示：</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266" name="形状_步骤"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xdr:from>
      <xdr:col>1</xdr:col>
      <xdr:colOff>190500</xdr:colOff>
      <xdr:row>54</xdr:row>
      <xdr:rowOff>38099</xdr:rowOff>
    </xdr:from>
    <xdr:to>
      <xdr:col>1</xdr:col>
      <xdr:colOff>4162425</xdr:colOff>
      <xdr:row>64</xdr:row>
      <xdr:rowOff>19048</xdr:rowOff>
    </xdr:to>
    <xdr:grpSp>
      <xdr:nvGrpSpPr>
        <xdr:cNvPr id="267" name="组 266">
          <a:extLst>
            <a:ext uri="{FF2B5EF4-FFF2-40B4-BE49-F238E27FC236}">
              <a16:creationId xmlns:a16="http://schemas.microsoft.com/office/drawing/2014/main" id="{E8932D15-E179-42A0-91A2-EDDEA215314C}"/>
            </a:ext>
          </a:extLst>
        </xdr:cNvPr>
        <xdr:cNvGrpSpPr/>
      </xdr:nvGrpSpPr>
      <xdr:grpSpPr>
        <a:xfrm>
          <a:off x="1285875" y="11258549"/>
          <a:ext cx="3971925" cy="2105024"/>
          <a:chOff x="3048000" y="4524375"/>
          <a:chExt cx="3971925" cy="1881482"/>
        </a:xfrm>
      </xdr:grpSpPr>
      <xdr:sp macro="" textlink="">
        <xdr:nvSpPr>
          <xdr:cNvPr id="268" name="文本_公式"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=COUNTIF(C50:C61,C64)</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grpSp>
        <xdr:nvGrpSpPr>
          <xdr:cNvPr id="269" name="组 268">
            <a:extLst>
              <a:ext uri="{FF2B5EF4-FFF2-40B4-BE49-F238E27FC236}">
                <a16:creationId xmlns:a16="http://schemas.microsoft.com/office/drawing/2014/main" id="{37527305-6134-452A-8E72-EC503505A6ED}"/>
              </a:ext>
            </a:extLst>
          </xdr:cNvPr>
          <xdr:cNvGrpSpPr/>
        </xdr:nvGrpSpPr>
        <xdr:grpSpPr>
          <a:xfrm>
            <a:off x="4276725" y="4524375"/>
            <a:ext cx="1352550" cy="861227"/>
            <a:chOff x="4276725" y="4524375"/>
            <a:chExt cx="1352550" cy="861227"/>
          </a:xfrm>
        </xdr:grpSpPr>
        <xdr:sp macro="" textlink="">
          <xdr:nvSpPr>
            <xdr:cNvPr id="273" name="公式下括号">
              <a:extLst>
                <a:ext uri="{FF2B5EF4-FFF2-40B4-BE49-F238E27FC236}">
                  <a16:creationId xmlns:a16="http://schemas.microsoft.com/office/drawing/2014/main" id="{36B585B0-0CA8-40C9-B8A4-354751F708F4}"/>
                </a:ext>
              </a:extLst>
            </xdr:cNvPr>
            <xdr:cNvSpPr/>
          </xdr:nvSpPr>
          <xdr:spPr>
            <a:xfrm rot="5400000">
              <a:off x="4703361"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74" name="文本_公式下部标注" descr="想查看哪个区域？&#10;">
              <a:extLst>
                <a:ext uri="{FF2B5EF4-FFF2-40B4-BE49-F238E27FC236}">
                  <a16:creationId xmlns:a16="http://schemas.microsoft.com/office/drawing/2014/main" id="{34D80480-D101-45AC-B9CF-78D23DC421E6}"/>
                </a:ext>
              </a:extLst>
            </xdr:cNvPr>
            <xdr:cNvSpPr txBox="1">
              <a:spLocks noChangeArrowheads="1"/>
            </xdr:cNvSpPr>
          </xdr:nvSpPr>
          <xdr:spPr bwMode="auto">
            <a:xfrm>
              <a:off x="427672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想查看哪个区域？</a:t>
              </a:r>
            </a:p>
          </xdr:txBody>
        </xdr:sp>
      </xdr:grpSp>
      <xdr:grpSp>
        <xdr:nvGrpSpPr>
          <xdr:cNvPr id="270" name="组 269">
            <a:extLst>
              <a:ext uri="{FF2B5EF4-FFF2-40B4-BE49-F238E27FC236}">
                <a16:creationId xmlns:a16="http://schemas.microsoft.com/office/drawing/2014/main" id="{2CCDD87F-488A-4F59-94B0-9890040AE4A5}"/>
              </a:ext>
            </a:extLst>
          </xdr:cNvPr>
          <xdr:cNvGrpSpPr/>
        </xdr:nvGrpSpPr>
        <xdr:grpSpPr>
          <a:xfrm>
            <a:off x="4981575" y="5567655"/>
            <a:ext cx="1838325" cy="838202"/>
            <a:chOff x="4981575" y="5567655"/>
            <a:chExt cx="1838325" cy="838202"/>
          </a:xfrm>
        </xdr:grpSpPr>
        <xdr:sp macro="" textlink="">
          <xdr:nvSpPr>
            <xdr:cNvPr id="271" name="公式上括号">
              <a:extLst>
                <a:ext uri="{FF2B5EF4-FFF2-40B4-BE49-F238E27FC236}">
                  <a16:creationId xmlns:a16="http://schemas.microsoft.com/office/drawing/2014/main" id="{A61DA540-4BFA-41A7-A504-CCFAB774EC94}"/>
                </a:ext>
              </a:extLst>
            </xdr:cNvPr>
            <xdr:cNvSpPr/>
          </xdr:nvSpPr>
          <xdr:spPr>
            <a:xfrm rot="16200000">
              <a:off x="5646338" y="5569645"/>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72" name="文本_公式上部标注" descr="想查找什么值（文本还是数字）？&#10;">
              <a:extLst>
                <a:ext uri="{FF2B5EF4-FFF2-40B4-BE49-F238E27FC236}">
                  <a16:creationId xmlns:a16="http://schemas.microsoft.com/office/drawing/2014/main" id="{73BBFD57-E525-4CF9-A6E9-242691515557}"/>
                </a:ext>
              </a:extLst>
            </xdr:cNvPr>
            <xdr:cNvSpPr txBox="1">
              <a:spLocks noChangeArrowheads="1"/>
            </xdr:cNvSpPr>
          </xdr:nvSpPr>
          <xdr:spPr bwMode="auto">
            <a:xfrm>
              <a:off x="4981575" y="5920082"/>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7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想查找什么值（文本还是数字）？</a:t>
              </a:r>
            </a:p>
          </xdr:txBody>
        </xdr:sp>
      </xdr:grpSp>
    </xdr:grpSp>
    <xdr:clientData/>
  </xdr:twoCellAnchor>
  <xdr:twoCellAnchor>
    <xdr:from>
      <xdr:col>0</xdr:col>
      <xdr:colOff>619125</xdr:colOff>
      <xdr:row>70</xdr:row>
      <xdr:rowOff>38079</xdr:rowOff>
    </xdr:from>
    <xdr:to>
      <xdr:col>1</xdr:col>
      <xdr:colOff>5064952</xdr:colOff>
      <xdr:row>80</xdr:row>
      <xdr:rowOff>78264</xdr:rowOff>
    </xdr:to>
    <xdr:grpSp>
      <xdr:nvGrpSpPr>
        <xdr:cNvPr id="275" name="组 274">
          <a:extLst>
            <a:ext uri="{FF2B5EF4-FFF2-40B4-BE49-F238E27FC236}">
              <a16:creationId xmlns:a16="http://schemas.microsoft.com/office/drawing/2014/main" id="{847274C0-AC26-4344-B2CE-53D60DDD0425}"/>
            </a:ext>
          </a:extLst>
        </xdr:cNvPr>
        <xdr:cNvGrpSpPr/>
      </xdr:nvGrpSpPr>
      <xdr:grpSpPr>
        <a:xfrm>
          <a:off x="619125" y="14649429"/>
          <a:ext cx="5541202" cy="2135685"/>
          <a:chOff x="638175" y="14144607"/>
          <a:chExt cx="5267326" cy="1973035"/>
        </a:xfrm>
      </xdr:grpSpPr>
      <xdr:sp macro="" textlink="">
        <xdr:nvSpPr>
          <xdr:cNvPr id="276" name="公式上括号">
            <a:extLst>
              <a:ext uri="{FF2B5EF4-FFF2-40B4-BE49-F238E27FC236}">
                <a16:creationId xmlns:a16="http://schemas.microsoft.com/office/drawing/2014/main" id="{97A01290-7C21-4B89-985F-9ACD27071CF1}"/>
              </a:ext>
            </a:extLst>
          </xdr:cNvPr>
          <xdr:cNvSpPr/>
        </xdr:nvSpPr>
        <xdr:spPr>
          <a:xfrm rot="16200000">
            <a:off x="5020984" y="15236451"/>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77" name="公式上括号">
            <a:extLst>
              <a:ext uri="{FF2B5EF4-FFF2-40B4-BE49-F238E27FC236}">
                <a16:creationId xmlns:a16="http://schemas.microsoft.com/office/drawing/2014/main" id="{FBA8E8F9-1C1F-46A9-819E-ED4261288C76}"/>
              </a:ext>
            </a:extLst>
          </xdr:cNvPr>
          <xdr:cNvSpPr/>
        </xdr:nvSpPr>
        <xdr:spPr>
          <a:xfrm rot="16200000">
            <a:off x="3328913" y="15268663"/>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icrosoft YaHei UI" panose="020B0503020204020204" pitchFamily="34" charset="-122"/>
              <a:ea typeface="Microsoft YaHei UI" panose="020B0503020204020204" pitchFamily="34" charset="-122"/>
              <a:cs typeface="+mn-cs"/>
            </a:endParaRPr>
          </a:p>
        </xdr:txBody>
      </xdr:sp>
      <xdr:sp macro="" textlink="">
        <xdr:nvSpPr>
          <xdr:cNvPr id="278" name="公式下括号">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79" name="公式下括号">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latin typeface="Microsoft YaHei UI" panose="020B0503020204020204" pitchFamily="34" charset="-122"/>
              <a:ea typeface="Microsoft YaHei UI" panose="020B0503020204020204" pitchFamily="34" charset="-122"/>
            </a:endParaRPr>
          </a:p>
        </xdr:txBody>
      </xdr:sp>
      <xdr:sp macro="" textlink="">
        <xdr:nvSpPr>
          <xdr:cNvPr id="280" name="文本_公式" descr="=COUNTIFS(F50:F61,F64,G50:G61,G64)&#10;">
            <a:extLst>
              <a:ext uri="{FF2B5EF4-FFF2-40B4-BE49-F238E27FC236}">
                <a16:creationId xmlns:a16="http://schemas.microsoft.com/office/drawing/2014/main" id="{9B024B79-A0D7-4146-8614-608EC9FDD326}"/>
              </a:ext>
            </a:extLst>
          </xdr:cNvPr>
          <xdr:cNvSpPr txBox="1"/>
        </xdr:nvSpPr>
        <xdr:spPr>
          <a:xfrm>
            <a:off x="638175" y="14982176"/>
            <a:ext cx="5267326" cy="411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zh-cn" sz="2000">
                <a:solidFill>
                  <a:srgbClr val="000000"/>
                </a:solidFill>
                <a:effectLst/>
                <a:latin typeface="Courier New" panose="02070309020205020404" pitchFamily="49" charset="0"/>
                <a:ea typeface="Microsoft YaHei UI" panose="020B0503020204020204" pitchFamily="34" charset="-122"/>
                <a:cs typeface="Courier New" panose="02070309020205020404" pitchFamily="49" charset="0"/>
              </a:rPr>
              <a:t>=COUNTIFS(F50:F61,F64,G50:G61,G64)</a:t>
            </a:r>
            <a:endParaRPr lang="en-US" sz="2000">
              <a:effectLst/>
              <a:latin typeface="Courier New" panose="02070309020205020404" pitchFamily="49" charset="0"/>
              <a:ea typeface="Microsoft YaHei UI" panose="020B0503020204020204" pitchFamily="34" charset="-122"/>
              <a:cs typeface="Courier New" panose="02070309020205020404" pitchFamily="49" charset="0"/>
            </a:endParaRPr>
          </a:p>
        </xdr:txBody>
      </xdr:sp>
      <xdr:sp macro="" textlink="">
        <xdr:nvSpPr>
          <xdr:cNvPr id="281" name="文本_公式下部标注" descr="这是进行计数的第一个范围&#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0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这是进行计数的第一个范围</a:t>
            </a:r>
          </a:p>
        </xdr:txBody>
      </xdr:sp>
      <xdr:sp macro="" textlink="">
        <xdr:nvSpPr>
          <xdr:cNvPr id="282" name="文本_公式下部标注" descr="这是进行计数的第二个范围&#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zh-cn" sz="1100">
                <a:effectLst/>
                <a:latin typeface="Microsoft YaHei UI" panose="020B0503020204020204" pitchFamily="34" charset="-122"/>
                <a:ea typeface="Microsoft YaHei UI" panose="020B0503020204020204" pitchFamily="34" charset="-122"/>
                <a:cs typeface="+mn-cs"/>
              </a:rPr>
              <a:t>这是进行计数的第二个范围</a:t>
            </a:r>
            <a:endParaRPr lang="en-US">
              <a:effectLst/>
              <a:latin typeface="Microsoft YaHei UI" panose="020B0503020204020204" pitchFamily="34" charset="-122"/>
              <a:ea typeface="Microsoft YaHei UI" panose="020B0503020204020204" pitchFamily="34" charset="-122"/>
            </a:endParaRPr>
          </a:p>
        </xdr:txBody>
      </xdr:sp>
      <xdr:sp macro="" textlink="">
        <xdr:nvSpPr>
          <xdr:cNvPr id="283" name="文本_公式上部标注" descr="这是第一个匹配项的条件&#10;&#10;">
            <a:extLst>
              <a:ext uri="{FF2B5EF4-FFF2-40B4-BE49-F238E27FC236}">
                <a16:creationId xmlns:a16="http://schemas.microsoft.com/office/drawing/2014/main" id="{CA955A6F-F900-4254-A38C-2B84B32EF341}"/>
              </a:ext>
            </a:extLst>
          </xdr:cNvPr>
          <xdr:cNvSpPr txBox="1">
            <a:spLocks noChangeArrowheads="1"/>
          </xdr:cNvSpPr>
        </xdr:nvSpPr>
        <xdr:spPr bwMode="auto">
          <a:xfrm>
            <a:off x="2969014"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rtl="0"/>
            <a:r>
              <a:rPr lang="zh-cn" sz="1100">
                <a:effectLst/>
                <a:latin typeface="Microsoft YaHei UI" panose="020B0503020204020204" pitchFamily="34" charset="-122"/>
                <a:ea typeface="Microsoft YaHei UI" panose="020B0503020204020204" pitchFamily="34" charset="-122"/>
                <a:cs typeface="+mn-cs"/>
              </a:rPr>
              <a:t>这是第一个匹配项的条件</a:t>
            </a:r>
            <a:endParaRPr lang="en-US">
              <a:effectLst/>
              <a:latin typeface="Microsoft YaHei UI" panose="020B0503020204020204" pitchFamily="34" charset="-122"/>
              <a:ea typeface="Microsoft YaHei UI" panose="020B0503020204020204" pitchFamily="34" charset="-122"/>
            </a:endParaRPr>
          </a:p>
        </xdr:txBody>
      </xdr:sp>
      <xdr:sp macro="" textlink="">
        <xdr:nvSpPr>
          <xdr:cNvPr id="284" name="文本_公式上部标注" descr="这是第二个匹配项的条件&#10;">
            <a:extLst>
              <a:ext uri="{FF2B5EF4-FFF2-40B4-BE49-F238E27FC236}">
                <a16:creationId xmlns:a16="http://schemas.microsoft.com/office/drawing/2014/main" id="{838EB08C-21C3-4C95-9A03-F7C12DFF31CD}"/>
              </a:ext>
            </a:extLst>
          </xdr:cNvPr>
          <xdr:cNvSpPr txBox="1">
            <a:spLocks noChangeArrowheads="1"/>
          </xdr:cNvSpPr>
        </xdr:nvSpPr>
        <xdr:spPr bwMode="auto">
          <a:xfrm>
            <a:off x="4704601" y="15623868"/>
            <a:ext cx="113069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indent="0" rtl="0">
              <a:lnSpc>
                <a:spcPct val="100000"/>
              </a:lnSpc>
              <a:spcBef>
                <a:spcPts val="0"/>
              </a:spcBef>
              <a:spcAft>
                <a:spcPts val="800"/>
              </a:spcAft>
            </a:pPr>
            <a:r>
              <a:rPr lang="zh-cn" sz="1100">
                <a:effectLst/>
                <a:latin typeface="Microsoft YaHei UI" panose="020B0503020204020204" pitchFamily="34" charset="-122"/>
                <a:ea typeface="Microsoft YaHei UI" panose="020B0503020204020204" pitchFamily="34" charset="-122"/>
                <a:cs typeface="Times New Roman" panose="02020603050405020304" pitchFamily="18" charset="0"/>
              </a:rPr>
              <a:t>这是</a:t>
            </a:r>
            <a:r>
              <a:rPr lang="zh-cn" sz="1100" baseline="0">
                <a:effectLst/>
                <a:latin typeface="Microsoft YaHei UI" panose="020B0503020204020204" pitchFamily="34" charset="-122"/>
                <a:ea typeface="Microsoft YaHei UI" panose="020B0503020204020204" pitchFamily="34" charset="-122"/>
                <a:cs typeface="Times New Roman" panose="02020603050405020304" pitchFamily="18" charset="0"/>
              </a:rPr>
              <a:t>第二个匹配项的条件</a:t>
            </a:r>
            <a:endParaRPr lang="en-US" sz="1100">
              <a:effectLst/>
              <a:latin typeface="Microsoft YaHei UI" panose="020B0503020204020204" pitchFamily="34" charset="-122"/>
              <a:ea typeface="Microsoft YaHei UI" panose="020B0503020204020204" pitchFamily="34" charset="-122"/>
              <a:cs typeface="Times New Roman" panose="02020603050405020304" pitchFamily="18" charset="0"/>
            </a:endParaRPr>
          </a:p>
        </xdr:txBody>
      </xdr:sp>
    </xdr:grpSp>
    <xdr:clientData/>
  </xdr:twoCellAnchor>
  <xdr:twoCellAnchor>
    <xdr:from>
      <xdr:col>0</xdr:col>
      <xdr:colOff>571500</xdr:colOff>
      <xdr:row>82</xdr:row>
      <xdr:rowOff>104775</xdr:rowOff>
    </xdr:from>
    <xdr:to>
      <xdr:col>1</xdr:col>
      <xdr:colOff>2446842</xdr:colOff>
      <xdr:row>85</xdr:row>
      <xdr:rowOff>45149</xdr:rowOff>
    </xdr:to>
    <xdr:sp macro="" textlink="">
      <xdr:nvSpPr>
        <xdr:cNvPr id="285" name="详细信息按钮" descr="向下滚动查看更多详细信息">
          <a:hlinkClick xmlns:r="http://schemas.openxmlformats.org/officeDocument/2006/relationships" r:id="rId19"/>
          <a:extLst>
            <a:ext uri="{FF2B5EF4-FFF2-40B4-BE49-F238E27FC236}">
              <a16:creationId xmlns:a16="http://schemas.microsoft.com/office/drawing/2014/main" id="{8D5461FA-B324-43B7-BD8D-8A93884BC3F2}"/>
            </a:ext>
          </a:extLst>
        </xdr:cNvPr>
        <xdr:cNvSpPr/>
      </xdr:nvSpPr>
      <xdr:spPr>
        <a:xfrm>
          <a:off x="571500" y="17230725"/>
          <a:ext cx="2723067" cy="5690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详细信息按钮" descr="向下滚动查看更多详细信息">
          <a:hlinkClick xmlns:r="http://schemas.openxmlformats.org/officeDocument/2006/relationships" r:id="rId20"/>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zh-cn" sz="1200">
              <a:solidFill>
                <a:srgbClr val="0B744D"/>
              </a:solidFill>
              <a:latin typeface="Microsoft YaHei UI" panose="020B0503020204020204" pitchFamily="34" charset="-122"/>
              <a:ea typeface="Microsoft YaHei UI" panose="020B0503020204020204" pitchFamily="34" charset="-122"/>
              <a:cs typeface="Segoe UI" pitchFamily="34" charset="0"/>
            </a:rPr>
            <a:t>向下滚动查看更多详细信息</a:t>
          </a:r>
        </a:p>
      </xdr:txBody>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2</xdr:col>
      <xdr:colOff>209549</xdr:colOff>
      <xdr:row>9</xdr:row>
      <xdr:rowOff>180975</xdr:rowOff>
    </xdr:from>
    <xdr:to>
      <xdr:col>5</xdr:col>
      <xdr:colOff>133348</xdr:colOff>
      <xdr:row>17</xdr:row>
      <xdr:rowOff>192628</xdr:rowOff>
    </xdr:to>
    <xdr:grpSp>
      <xdr:nvGrpSpPr>
        <xdr:cNvPr id="76" name="看看这个" descr="看看这个&#10;&#10;">
          <a:extLst>
            <a:ext uri="{FF2B5EF4-FFF2-40B4-BE49-F238E27FC236}">
              <a16:creationId xmlns:a16="http://schemas.microsoft.com/office/drawing/2014/main" id="{16122225-CAAD-44E9-BB30-7B1C9C3D2195}"/>
            </a:ext>
          </a:extLst>
        </xdr:cNvPr>
        <xdr:cNvGrpSpPr/>
      </xdr:nvGrpSpPr>
      <xdr:grpSpPr>
        <a:xfrm>
          <a:off x="6972299" y="2505075"/>
          <a:ext cx="2952749" cy="1716628"/>
          <a:chOff x="7830674" y="7686975"/>
          <a:chExt cx="2952605" cy="1716628"/>
        </a:xfrm>
      </xdr:grpSpPr>
      <xdr:grpSp>
        <xdr:nvGrpSpPr>
          <xdr:cNvPr id="77" name="括号线">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另一条括号线" descr="括号线">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sp macro="" textlink="">
          <xdr:nvSpPr>
            <xdr:cNvPr id="81" name="括号线" descr="括号线&#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icrosoft YaHei UI" panose="020B0503020204020204" pitchFamily="34" charset="-122"/>
                <a:ea typeface="Microsoft YaHei UI" panose="020B0503020204020204" pitchFamily="34" charset="-122"/>
                <a:cs typeface="+mn-cs"/>
              </a:endParaRPr>
            </a:p>
          </xdr:txBody>
        </xdr:sp>
      </xdr:grpSp>
      <xdr:pic>
        <xdr:nvPicPr>
          <xdr:cNvPr id="78" name="星星" descr="星星">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说明" descr="看看这个&#10;最终应为 =VLOOKUP(C10,C5:D8,2,FALSE)。&#10;">
            <a:extLst>
              <a:ext uri="{FF2B5EF4-FFF2-40B4-BE49-F238E27FC236}">
                <a16:creationId xmlns:a16="http://schemas.microsoft.com/office/drawing/2014/main" id="{CD6BEA80-3565-4CB2-961F-64F55693307F}"/>
              </a:ext>
            </a:extLst>
          </xdr:cNvPr>
          <xdr:cNvSpPr txBox="1"/>
        </xdr:nvSpPr>
        <xdr:spPr>
          <a:xfrm>
            <a:off x="8132529" y="7993902"/>
            <a:ext cx="2650750"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看看这个</a:t>
            </a:r>
          </a:p>
          <a:p>
            <a:pPr lvl="0" rtl="0">
              <a:defRPr/>
            </a:pPr>
            <a:r>
              <a:rPr lang="zh-cn" sz="1100"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最终应为 </a:t>
            </a:r>
            <a:r>
              <a:rPr lang="zh-cn" sz="1100" b="1" kern="0">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rPr>
              <a:t>=VLOOKUP(C10,C5:D8,2,FALSE)。</a:t>
            </a:r>
            <a:endParaRPr lang="en-US" sz="1100" b="1">
              <a:solidFill>
                <a:schemeClr val="bg2">
                  <a:lumMod val="25000"/>
                </a:schemeClr>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文本_教程背景" descr="背景">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Microsoft YaHei UI" panose="020B0503020204020204" pitchFamily="34" charset="-122"/>
            <a:ea typeface="Microsoft YaHei UI" panose="020B0503020204020204" pitchFamily="34" charset="-122"/>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文本_教程标题" descr="让函数向导指导你">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22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Light" panose="020B0502040204020203" pitchFamily="34" charset="0"/>
            </a:rPr>
            <a:t>让函数向导指导你</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文本_教程线条 1" descr="装饰性线条">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文本_教程线条 2" descr="装饰性线条">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文本_教程简介" descr="如果知道所需函数的名称，但不确定如何构建它，可以使用函数向导帮你解决。">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如果知道所需函数的名称，但不确定如何构建它，可以使用函数向导帮你解决。</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clientData/>
  </xdr:twoCellAnchor>
  <xdr:twoCellAnchor>
    <xdr:from>
      <xdr:col>0</xdr:col>
      <xdr:colOff>576262</xdr:colOff>
      <xdr:row>5</xdr:row>
      <xdr:rowOff>57143</xdr:rowOff>
    </xdr:from>
    <xdr:to>
      <xdr:col>1</xdr:col>
      <xdr:colOff>5105399</xdr:colOff>
      <xdr:row>9</xdr:row>
      <xdr:rowOff>152405</xdr:rowOff>
    </xdr:to>
    <xdr:grpSp>
      <xdr:nvGrpSpPr>
        <xdr:cNvPr id="67" name="组_步骤">
          <a:extLst>
            <a:ext uri="{FF2B5EF4-FFF2-40B4-BE49-F238E27FC236}">
              <a16:creationId xmlns:a16="http://schemas.microsoft.com/office/drawing/2014/main" id="{BD77C92C-5C36-46AE-A637-B10B8A476780}"/>
            </a:ext>
          </a:extLst>
        </xdr:cNvPr>
        <xdr:cNvGrpSpPr/>
      </xdr:nvGrpSpPr>
      <xdr:grpSpPr>
        <a:xfrm>
          <a:off x="576262" y="1600193"/>
          <a:ext cx="5653087" cy="876312"/>
          <a:chOff x="647700" y="7419975"/>
          <a:chExt cx="5491034" cy="812673"/>
        </a:xfrm>
      </xdr:grpSpPr>
      <xdr:sp macro="" textlink="">
        <xdr:nvSpPr>
          <xdr:cNvPr id="68" name="文本_步骤" descr="选择单元格 D16，然后转至“公式”&gt;“插入函数”&gt;在搜索函数框中键入 VLOOKUP，然后按“转到”。看到 VLOOKUP 突出显示时，在底部单击“确定”。选择列表中的函数时，Excel 将显示其语法。&#10;">
            <a:extLst>
              <a:ext uri="{FF2B5EF4-FFF2-40B4-BE49-F238E27FC236}">
                <a16:creationId xmlns:a16="http://schemas.microsoft.com/office/drawing/2014/main" id="{0532D680-62D3-49C1-A9FC-9F775854E3A9}"/>
              </a:ext>
            </a:extLst>
          </xdr:cNvPr>
          <xdr:cNvSpPr txBox="1"/>
        </xdr:nvSpPr>
        <xdr:spPr>
          <a:xfrm>
            <a:off x="1079356" y="7459922"/>
            <a:ext cx="5059378" cy="772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选择单元格 D1</a:t>
            </a:r>
            <a:r>
              <a:rPr lang="en-US" alt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0</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，然后转至“</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公式</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”&gt;“</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插入函数</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a:t>
            </a:r>
            <a:r>
              <a:rPr lang="zh-cn" sz="1200" b="0" i="0" u="none" strike="noStrike" kern="1200" baseline="0">
                <a:solidFill>
                  <a:schemeClr val="dk1"/>
                </a:solidFill>
                <a:effectLst/>
                <a:latin typeface="Microsoft YaHei UI" panose="020B0503020204020204" pitchFamily="34" charset="-122"/>
                <a:ea typeface="Microsoft YaHei UI" panose="020B0503020204020204" pitchFamily="34" charset="-122"/>
                <a:cs typeface="+mn-cs"/>
              </a:rPr>
              <a:t>&gt;在</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搜索函数框中键入 </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VLOOKUP</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，然后按“</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转到</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”。看到 </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VLOOKUP</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 突出显示时，在底部单击“</a:t>
            </a:r>
            <a:r>
              <a:rPr lang="zh-cn" sz="1200" b="1" i="0" u="none" strike="noStrike" kern="1200">
                <a:solidFill>
                  <a:schemeClr val="dk1"/>
                </a:solidFill>
                <a:effectLst/>
                <a:latin typeface="Microsoft YaHei UI" panose="020B0503020204020204" pitchFamily="34" charset="-122"/>
                <a:ea typeface="Microsoft YaHei UI" panose="020B0503020204020204" pitchFamily="34" charset="-122"/>
                <a:cs typeface="+mn-cs"/>
              </a:rPr>
              <a:t>确定</a:t>
            </a:r>
            <a:r>
              <a:rPr lang="zh-cn" sz="1200" b="0" i="0" u="none" strike="noStrike" kern="1200">
                <a:solidFill>
                  <a:schemeClr val="dk1"/>
                </a:solidFill>
                <a:effectLst/>
                <a:latin typeface="Microsoft YaHei UI" panose="020B0503020204020204" pitchFamily="34" charset="-122"/>
                <a:ea typeface="Microsoft YaHei UI" panose="020B0503020204020204" pitchFamily="34" charset="-122"/>
                <a:cs typeface="+mn-cs"/>
              </a:rPr>
              <a:t>”。</a:t>
            </a:r>
            <a:r>
              <a:rPr lang="zh-cn" sz="1200">
                <a:latin typeface="Microsoft YaHei UI" panose="020B0503020204020204" pitchFamily="34" charset="-122"/>
                <a:ea typeface="Microsoft YaHei UI" panose="020B0503020204020204" pitchFamily="34" charset="-122"/>
              </a:rPr>
              <a:t>如果选择</a:t>
            </a:r>
            <a:r>
              <a:rPr lang="zh-cn" sz="1200" baseline="0">
                <a:latin typeface="Microsoft YaHei UI" panose="020B0503020204020204" pitchFamily="34" charset="-122"/>
                <a:ea typeface="Microsoft YaHei UI" panose="020B0503020204020204" pitchFamily="34" charset="-122"/>
              </a:rPr>
              <a:t>列表中的函数，Excel 将显示其语法。</a:t>
            </a:r>
            <a:endParaRPr kumimoji="0" lang="en-US" sz="12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69" name="形状_步骤"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组_步骤">
          <a:extLst>
            <a:ext uri="{FF2B5EF4-FFF2-40B4-BE49-F238E27FC236}">
              <a16:creationId xmlns:a16="http://schemas.microsoft.com/office/drawing/2014/main" id="{BF405A0F-7FA6-4E62-A4D2-D48FD5B37F21}"/>
            </a:ext>
          </a:extLst>
        </xdr:cNvPr>
        <xdr:cNvGrpSpPr/>
      </xdr:nvGrpSpPr>
      <xdr:grpSpPr>
        <a:xfrm>
          <a:off x="576262" y="2633664"/>
          <a:ext cx="5453062" cy="662882"/>
          <a:chOff x="609600" y="7810500"/>
          <a:chExt cx="5186234" cy="596207"/>
        </a:xfrm>
      </xdr:grpSpPr>
      <xdr:sp macro="" textlink="">
        <xdr:nvSpPr>
          <xdr:cNvPr id="72" name="文本_步骤" descr="接下来，在其各自的文本框中输入函数参数。每输入一个参数，Excel 都会对其求值，并显示其结果，最终结果显示在底部。输入每个部分时，窗体底部将列出每个参数的条件。完成后请按“确定”，Excel 将为你输入公式。&#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接下来，在其各自的文本框中输入函数参数。每输入一个参数，Excel 都会对其求值，并显示其结果，最终结果显示在底部。完成后请按“</a:t>
            </a:r>
            <a:r>
              <a:rPr lang="zh-cn" sz="1100" b="1"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确定</a:t>
            </a:r>
            <a:r>
              <a:rPr lang="zh-cn"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rPr>
              <a:t>”，Excel 将为你输入公式。</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Microsoft YaHei UI" panose="020B0503020204020204" pitchFamily="34" charset="-122"/>
              <a:ea typeface="Microsoft YaHei UI" panose="020B0503020204020204" pitchFamily="34" charset="-122"/>
              <a:cs typeface="Segoe UI" panose="020B0502040204020203" pitchFamily="34" charset="0"/>
            </a:endParaRPr>
          </a:p>
        </xdr:txBody>
      </xdr:sp>
      <xdr:sp macro="" textlink="">
        <xdr:nvSpPr>
          <xdr:cNvPr id="73" name="形状_步骤"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zh-cn" sz="1600">
                <a:latin typeface="Microsoft YaHei UI" panose="020B0503020204020204" pitchFamily="34" charset="-122"/>
                <a:ea typeface="Microsoft YaHei UI" panose="020B0503020204020204" pitchFamily="34" charset="-122"/>
                <a:cs typeface="Segoe UI Semibold" panose="020B0702040204020203" pitchFamily="34" charset="0"/>
              </a:rPr>
              <a:t>2</a:t>
            </a:r>
          </a:p>
        </xdr:txBody>
      </xdr:sp>
    </xdr:grpSp>
    <xdr:clientData/>
  </xdr:twoCellAnchor>
  <xdr:twoCellAnchor editAs="oneCell">
    <xdr:from>
      <xdr:col>1</xdr:col>
      <xdr:colOff>732538</xdr:colOff>
      <xdr:row>15</xdr:row>
      <xdr:rowOff>114300</xdr:rowOff>
    </xdr:from>
    <xdr:to>
      <xdr:col>1</xdr:col>
      <xdr:colOff>4525597</xdr:colOff>
      <xdr:row>28</xdr:row>
      <xdr:rowOff>85725</xdr:rowOff>
    </xdr:to>
    <xdr:pic>
      <xdr:nvPicPr>
        <xdr:cNvPr id="7" name="图片 6">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599313" y="3724275"/>
          <a:ext cx="3793059" cy="2695575"/>
        </a:xfrm>
        <a:prstGeom prst="rect">
          <a:avLst/>
        </a:prstGeom>
      </xdr:spPr>
    </xdr:pic>
    <xdr:clientData/>
  </xdr:twoCellAnchor>
  <xdr:twoCellAnchor>
    <xdr:from>
      <xdr:col>1</xdr:col>
      <xdr:colOff>1544364</xdr:colOff>
      <xdr:row>15</xdr:row>
      <xdr:rowOff>94935</xdr:rowOff>
    </xdr:from>
    <xdr:to>
      <xdr:col>6</xdr:col>
      <xdr:colOff>571500</xdr:colOff>
      <xdr:row>34</xdr:row>
      <xdr:rowOff>191935</xdr:rowOff>
    </xdr:to>
    <xdr:grpSp>
      <xdr:nvGrpSpPr>
        <xdr:cNvPr id="8" name="组 7">
          <a:extLst>
            <a:ext uri="{FF2B5EF4-FFF2-40B4-BE49-F238E27FC236}">
              <a16:creationId xmlns:a16="http://schemas.microsoft.com/office/drawing/2014/main" id="{8F43BB86-459B-4A39-BF41-D15966065CB8}"/>
            </a:ext>
          </a:extLst>
        </xdr:cNvPr>
        <xdr:cNvGrpSpPr/>
      </xdr:nvGrpSpPr>
      <xdr:grpSpPr>
        <a:xfrm>
          <a:off x="2668314" y="3704910"/>
          <a:ext cx="8456886" cy="4078450"/>
          <a:chOff x="2411139" y="6788039"/>
          <a:chExt cx="7523436" cy="3716508"/>
        </a:xfrm>
      </xdr:grpSpPr>
      <xdr:grpSp>
        <xdr:nvGrpSpPr>
          <xdr:cNvPr id="96" name="组 95">
            <a:extLst>
              <a:ext uri="{FF2B5EF4-FFF2-40B4-BE49-F238E27FC236}">
                <a16:creationId xmlns:a16="http://schemas.microsoft.com/office/drawing/2014/main" id="{577BB227-C2B4-49F0-A57F-186EA94E85EE}"/>
              </a:ext>
            </a:extLst>
          </xdr:cNvPr>
          <xdr:cNvGrpSpPr/>
        </xdr:nvGrpSpPr>
        <xdr:grpSpPr>
          <a:xfrm>
            <a:off x="2733674" y="6788039"/>
            <a:ext cx="6924676" cy="1721009"/>
            <a:chOff x="2895600" y="6402275"/>
            <a:chExt cx="6924676" cy="1721009"/>
          </a:xfrm>
        </xdr:grpSpPr>
        <xdr:grpSp>
          <xdr:nvGrpSpPr>
            <xdr:cNvPr id="97" name="扩展知识" descr="扩展知识&#10;&#10;">
              <a:extLst>
                <a:ext uri="{FF2B5EF4-FFF2-40B4-BE49-F238E27FC236}">
                  <a16:creationId xmlns:a16="http://schemas.microsoft.com/office/drawing/2014/main" id="{FC9A679E-BCF4-47F2-9013-DDD119FE3134}"/>
                </a:ext>
              </a:extLst>
            </xdr:cNvPr>
            <xdr:cNvGrpSpPr/>
          </xdr:nvGrpSpPr>
          <xdr:grpSpPr>
            <a:xfrm>
              <a:off x="6391276" y="6402275"/>
              <a:ext cx="3429000" cy="1721009"/>
              <a:chOff x="6778625" y="15406408"/>
              <a:chExt cx="3538099" cy="1653052"/>
            </a:xfrm>
          </xdr:grpSpPr>
          <xdr:pic>
            <xdr:nvPicPr>
              <xdr:cNvPr id="100" name="图形 147" descr="眼镜">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778625" y="15406408"/>
                <a:ext cx="323347" cy="349115"/>
              </a:xfrm>
              <a:prstGeom prst="rect">
                <a:avLst/>
              </a:prstGeom>
            </xdr:spPr>
          </xdr:pic>
          <xdr:sp macro="" textlink="">
            <xdr:nvSpPr>
              <xdr:cNvPr id="99" name="步骤" descr="扩展知识&#10;可键入单元格和区域引用，或使用鼠标进行选择。&#10;&#10;">
                <a:extLst>
                  <a:ext uri="{FF2B5EF4-FFF2-40B4-BE49-F238E27FC236}">
                    <a16:creationId xmlns:a16="http://schemas.microsoft.com/office/drawing/2014/main" id="{F0AD040B-5C25-478A-B090-2BEE04AE7896}"/>
                  </a:ext>
                </a:extLst>
              </xdr:cNvPr>
              <xdr:cNvSpPr txBox="1"/>
            </xdr:nvSpPr>
            <xdr:spPr>
              <a:xfrm>
                <a:off x="7033130" y="15433860"/>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可键入单元格和区域引用，或使用鼠标进行选择。</a:t>
                </a:r>
                <a:endParaRPr lang="en-US" sz="1100">
                  <a:effectLst/>
                  <a:latin typeface="Microsoft YaHei UI" panose="020B0503020204020204" pitchFamily="34" charset="-122"/>
                  <a:ea typeface="Microsoft YaHei UI" panose="020B0503020204020204" pitchFamily="34" charset="-122"/>
                </a:endParaRPr>
              </a:p>
            </xdr:txBody>
          </xdr:sp>
        </xdr:grpSp>
        <xdr:cxnSp macro="">
          <xdr:nvCxnSpPr>
            <xdr:cNvPr id="98" name="连接符：曲线 97">
              <a:extLst>
                <a:ext uri="{FF2B5EF4-FFF2-40B4-BE49-F238E27FC236}">
                  <a16:creationId xmlns:a16="http://schemas.microsoft.com/office/drawing/2014/main" id="{0CC08E43-E456-4C6F-8248-9D4BC059339B}"/>
                </a:ext>
              </a:extLst>
            </xdr:cNvPr>
            <xdr:cNvCxnSpPr/>
          </xdr:nvCxnSpPr>
          <xdr:spPr>
            <a:xfrm rot="10800000" flipV="1">
              <a:off x="2895600" y="6532849"/>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扩展知识" descr="扩展知识&#10;&#10;">
            <a:extLst>
              <a:ext uri="{FF2B5EF4-FFF2-40B4-BE49-F238E27FC236}">
                <a16:creationId xmlns:a16="http://schemas.microsoft.com/office/drawing/2014/main" id="{822A9B89-A4CF-41F0-9CCC-5CA5434235A5}"/>
              </a:ext>
            </a:extLst>
          </xdr:cNvPr>
          <xdr:cNvGrpSpPr/>
        </xdr:nvGrpSpPr>
        <xdr:grpSpPr>
          <a:xfrm>
            <a:off x="2411139" y="8508841"/>
            <a:ext cx="7523436" cy="1995706"/>
            <a:chOff x="2779964" y="15746382"/>
            <a:chExt cx="6772887" cy="1916900"/>
          </a:xfrm>
        </xdr:grpSpPr>
        <xdr:pic>
          <xdr:nvPicPr>
            <xdr:cNvPr id="103" name="图形 147" descr="眼镜">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120676" y="16037682"/>
              <a:ext cx="323347" cy="349115"/>
            </a:xfrm>
            <a:prstGeom prst="rect">
              <a:avLst/>
            </a:prstGeom>
          </xdr:spPr>
        </xdr:pic>
        <xdr:sp macro="" textlink="">
          <xdr:nvSpPr>
            <xdr:cNvPr id="102" name="步骤" descr="扩展知识&#10;输入每个参数部分时，公式结果上方的窗体底部将显示参数说明。&#10;">
              <a:extLst>
                <a:ext uri="{FF2B5EF4-FFF2-40B4-BE49-F238E27FC236}">
                  <a16:creationId xmlns:a16="http://schemas.microsoft.com/office/drawing/2014/main" id="{F8A28036-EB7B-47D2-8921-DEDF7787534A}"/>
                </a:ext>
              </a:extLst>
            </xdr:cNvPr>
            <xdr:cNvSpPr txBox="1"/>
          </xdr:nvSpPr>
          <xdr:spPr>
            <a:xfrm>
              <a:off x="6385009" y="16037682"/>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zh-cn" sz="1200" b="1" kern="0">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rPr>
                <a:t>扩展知识</a:t>
              </a:r>
              <a:endParaRPr lang="en-US" sz="1200" b="1">
                <a:solidFill>
                  <a:srgbClr val="ED7D31">
                    <a:lumMod val="60000"/>
                    <a:lumOff val="40000"/>
                  </a:srgbClr>
                </a:solidFill>
                <a:latin typeface="Microsoft YaHei UI" panose="020B0503020204020204" pitchFamily="34" charset="-122"/>
                <a:ea typeface="Microsoft YaHei UI" panose="020B0503020204020204" pitchFamily="34" charset="-122"/>
                <a:cs typeface="Segoe UI Light" panose="020B0502040204020203" pitchFamily="34" charset="0"/>
              </a:endParaRPr>
            </a:p>
            <a:p>
              <a:pPr rtl="0" eaLnBrk="1" fontAlgn="auto" latinLnBrk="0" hangingPunct="1"/>
              <a:r>
                <a:rPr lang="zh-cn" sz="1100" b="0" i="0" kern="1200" baseline="0">
                  <a:solidFill>
                    <a:schemeClr val="dk1"/>
                  </a:solidFill>
                  <a:effectLst/>
                  <a:latin typeface="Microsoft YaHei UI" panose="020B0503020204020204" pitchFamily="34" charset="-122"/>
                  <a:ea typeface="Microsoft YaHei UI" panose="020B0503020204020204" pitchFamily="34" charset="-122"/>
                  <a:cs typeface="+mn-cs"/>
                </a:rPr>
                <a:t>输入每个参数部分时，公式结果上方的窗体底部将显示参数说明。</a:t>
              </a:r>
              <a:endParaRPr lang="en-US" sz="1100">
                <a:effectLst/>
                <a:latin typeface="Microsoft YaHei UI" panose="020B0503020204020204" pitchFamily="34" charset="-122"/>
                <a:ea typeface="Microsoft YaHei UI" panose="020B0503020204020204" pitchFamily="34" charset="-122"/>
              </a:endParaRPr>
            </a:p>
          </xdr:txBody>
        </xdr:sp>
        <xdr:sp macro="" textlink="">
          <xdr:nvSpPr>
            <xdr:cNvPr id="104" name="任意多边形：形状 103" descr="箭头">
              <a:extLst>
                <a:ext uri="{FF2B5EF4-FFF2-40B4-BE49-F238E27FC236}">
                  <a16:creationId xmlns:a16="http://schemas.microsoft.com/office/drawing/2014/main" id="{41D03DA7-0CB4-4D50-87B6-9CBB73CABAAD}"/>
                </a:ext>
              </a:extLst>
            </xdr:cNvPr>
            <xdr:cNvSpPr/>
          </xdr:nvSpPr>
          <xdr:spPr>
            <a:xfrm rot="16200000" flipH="1" flipV="1">
              <a:off x="4551447" y="13974899"/>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icrosoft YaHei UI" panose="020B0503020204020204" pitchFamily="34" charset="-122"/>
                <a:ea typeface="Microsoft YaHei UI" panose="020B0503020204020204" pitchFamily="34" charset="-122"/>
              </a:endParaRPr>
            </a:p>
          </xdr:txBody>
        </xdr:sp>
      </xdr:grpSp>
    </xdr:grp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asic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onditional%20Function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ditional Function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autoFilter ref="Z2:Z6" xr:uid="{00000000-0009-0000-0100-000001000000}"/>
  <tableColumns count="1">
    <tableColumn id="1" xr3:uid="{00000000-0010-0000-0000-000001000000}" name="水果"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autoFilter ref="AB2:AB4" xr:uid="{00000000-0009-0000-0100-000002000000}"/>
  <tableColumns count="1">
    <tableColumn id="1" xr3:uid="{00000000-0010-0000-0100-000001000000}" name="苹果"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autoFilter ref="AD2:AD4" xr:uid="{00000000-0009-0000-0100-000003000000}"/>
  <tableColumns count="1">
    <tableColumn id="1" xr3:uid="{00000000-0010-0000-0200-000001000000}" name="橙子"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autoFilter ref="AH2:AH4" xr:uid="{00000000-0009-0000-0100-000004000000}"/>
  <tableColumns count="1">
    <tableColumn id="1" xr3:uid="{00000000-0010-0000-0300-000001000000}" name="柠檬" dataDxfId="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autoFilter ref="AF2:AF4" xr:uid="{00000000-0009-0000-0100-000005000000}"/>
  <tableColumns count="1">
    <tableColumn id="1" xr3:uid="{00000000-0010-0000-0400-000001000000}" name="香蕉" dataDxfId="0"/>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78"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44CA926-211C-46F4-A033-231DAF833682}">
  <we:reference id="56ea8b68-fbaf-4a26-a253-b2384b9d37d3" version="1.0.0.0" store="\\TKYTHOMLAPTOP\Users\t-kythom\Source\Repos\LearnOffice" storeType="Filesystem"/>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upport.office.com/zh-cn/article/%e5%b0%86-Excel-%e4%bd%9c%e4%b8%ba%e8%ae%a1%e7%ae%97%e5%99%a8-A1ABC057-ED11-443A-A635-68216555AD0A?omkt=zh-CN&amp;ui=zh-CN&amp;rs=zh-CN&amp;ad=CN" TargetMode="External"/><Relationship Id="rId2" Type="http://schemas.openxmlformats.org/officeDocument/2006/relationships/hyperlink" Target="https://support.office.com/zh-cn/article/SUMIF-%e5%87%bd%e6%95%b0-169B8C99-C05C-4483-A712-1697A653039B?omkt=zh-CN&amp;ui=zh-CN&amp;rs=zh-CN&amp;ad=CN" TargetMode="External"/><Relationship Id="rId1" Type="http://schemas.openxmlformats.org/officeDocument/2006/relationships/hyperlink" Target="https://support.office.com/zh-cn/article/SUM-%e5%87%bd%e6%95%b0-043E1C7D-7726-4E80-8F32-07B23E057F89?omkt=zh-CN&amp;ui=zh-CN&amp;rs=zh-CN&amp;ad=CN" TargetMode="External"/><Relationship Id="rId5" Type="http://schemas.openxmlformats.org/officeDocument/2006/relationships/drawing" Target="../drawings/drawing3.xml"/><Relationship Id="rId4" Type="http://schemas.openxmlformats.org/officeDocument/2006/relationships/hyperlink" Target="https://support.office.com/zh-cn/article/Excel-%e5%9f%b9%e8%ae%ad-9bc05390-e94c-46af-a5b3-d7c22f6990bb?omkt=zh-CN&amp;ui=zh-CN&amp;rs=zh-CN&amp;ad=C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3.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support.office.com/en-us/article/IF-function-69AED7C9-4E8A-4755-A9BC-AA8BBFF73BE2"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8.xml"/><Relationship Id="rId1" Type="http://schemas.openxmlformats.org/officeDocument/2006/relationships/printerSettings" Target="../printerSettings/printerSettings7.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
  <dimension ref="A1:J86"/>
  <sheetViews>
    <sheetView showGridLines="0" topLeftCell="A22" zoomScaleNormal="100" workbookViewId="0">
      <selection activeCell="J47" sqref="J47"/>
    </sheetView>
  </sheetViews>
  <sheetFormatPr defaultColWidth="9.21875" defaultRowHeight="16.5" x14ac:dyDescent="0.3"/>
  <cols>
    <col min="1" max="1" width="12.77734375" style="2" customWidth="1"/>
    <col min="2" max="2" width="65.77734375" style="9" customWidth="1"/>
    <col min="3" max="3" width="14.33203125" style="9" customWidth="1"/>
    <col min="4" max="4" width="2.33203125" style="9" customWidth="1"/>
    <col min="5" max="5" width="18.109375" style="9" customWidth="1"/>
    <col min="6" max="6" width="15.77734375" style="9" customWidth="1"/>
    <col min="7" max="7" width="13.33203125" style="9" customWidth="1"/>
    <col min="8" max="10" width="9.21875" style="9"/>
    <col min="11" max="11" width="8.88671875" style="9" customWidth="1"/>
    <col min="12" max="16384" width="9.21875" style="9"/>
  </cols>
  <sheetData>
    <row r="1" spans="1:7" ht="60" customHeight="1" x14ac:dyDescent="0.3">
      <c r="A1" s="2" t="s">
        <v>0</v>
      </c>
      <c r="C1" s="10"/>
      <c r="D1" s="11"/>
      <c r="E1" s="11"/>
      <c r="F1" s="11"/>
    </row>
    <row r="2" spans="1:7" ht="17.25" thickBot="1" x14ac:dyDescent="0.35">
      <c r="A2" s="2" t="s">
        <v>1</v>
      </c>
      <c r="C2" s="12" t="s">
        <v>25</v>
      </c>
      <c r="E2" s="7" t="s">
        <v>26</v>
      </c>
      <c r="F2" s="6" t="s">
        <v>32</v>
      </c>
      <c r="G2" s="6" t="s">
        <v>33</v>
      </c>
    </row>
    <row r="3" spans="1:7" ht="18" thickTop="1" thickBot="1" x14ac:dyDescent="0.35">
      <c r="A3" s="2" t="s">
        <v>2</v>
      </c>
      <c r="C3" s="13">
        <v>1</v>
      </c>
      <c r="E3" s="14" t="s">
        <v>27</v>
      </c>
      <c r="F3" s="15">
        <f>C3+C4</f>
        <v>3</v>
      </c>
      <c r="G3" s="16">
        <f>C3+C4</f>
        <v>3</v>
      </c>
    </row>
    <row r="4" spans="1:7" ht="18" thickTop="1" thickBot="1" x14ac:dyDescent="0.35">
      <c r="A4" s="2" t="s">
        <v>3</v>
      </c>
      <c r="C4" s="13">
        <v>2</v>
      </c>
      <c r="E4" s="14" t="s">
        <v>28</v>
      </c>
      <c r="F4" s="15">
        <f>C3-C4</f>
        <v>-1</v>
      </c>
      <c r="G4" s="16">
        <f>C3-C4</f>
        <v>-1</v>
      </c>
    </row>
    <row r="5" spans="1:7" ht="17.25" thickTop="1" x14ac:dyDescent="0.3">
      <c r="A5" s="2" t="s">
        <v>4</v>
      </c>
      <c r="E5" s="14" t="s">
        <v>29</v>
      </c>
      <c r="F5" s="15">
        <f>C3*C4</f>
        <v>2</v>
      </c>
      <c r="G5" s="16">
        <f>C3*C4</f>
        <v>2</v>
      </c>
    </row>
    <row r="6" spans="1:7" ht="17.25" thickBot="1" x14ac:dyDescent="0.35">
      <c r="A6" s="2" t="s">
        <v>5</v>
      </c>
      <c r="E6" s="14" t="s">
        <v>30</v>
      </c>
      <c r="F6" s="15">
        <f>C3/C4</f>
        <v>0.5</v>
      </c>
      <c r="G6" s="16">
        <f>C3/C4</f>
        <v>0.5</v>
      </c>
    </row>
    <row r="7" spans="1:7" ht="15" customHeight="1" thickTop="1" thickBot="1" x14ac:dyDescent="0.35">
      <c r="A7" s="2" t="s">
        <v>6</v>
      </c>
      <c r="E7" s="14" t="s">
        <v>31</v>
      </c>
      <c r="F7" s="17">
        <f>C3^C4</f>
        <v>1</v>
      </c>
      <c r="G7" s="16">
        <f>C3^C4</f>
        <v>1</v>
      </c>
    </row>
    <row r="8" spans="1:7" ht="17.25" thickTop="1" x14ac:dyDescent="0.3">
      <c r="A8" s="2" t="s">
        <v>7</v>
      </c>
    </row>
    <row r="9" spans="1:7" x14ac:dyDescent="0.3">
      <c r="A9" s="2" t="s">
        <v>8</v>
      </c>
    </row>
    <row r="10" spans="1:7" x14ac:dyDescent="0.3">
      <c r="A10" s="2" t="s">
        <v>9</v>
      </c>
    </row>
    <row r="11" spans="1:7" x14ac:dyDescent="0.3">
      <c r="A11" s="2" t="s">
        <v>10</v>
      </c>
    </row>
    <row r="12" spans="1:7" x14ac:dyDescent="0.3">
      <c r="A12" s="2" t="s">
        <v>11</v>
      </c>
    </row>
    <row r="13" spans="1:7" ht="16.5" customHeight="1" x14ac:dyDescent="0.3">
      <c r="A13" s="3" t="s">
        <v>219</v>
      </c>
    </row>
    <row r="14" spans="1:7" x14ac:dyDescent="0.3">
      <c r="A14" s="2" t="s">
        <v>12</v>
      </c>
    </row>
    <row r="15" spans="1:7" x14ac:dyDescent="0.3">
      <c r="A15" s="2" t="s">
        <v>13</v>
      </c>
    </row>
    <row r="16" spans="1:7" x14ac:dyDescent="0.3">
      <c r="A16" s="2" t="s">
        <v>14</v>
      </c>
    </row>
    <row r="17" spans="1:7" x14ac:dyDescent="0.3">
      <c r="A17" s="2" t="s">
        <v>15</v>
      </c>
    </row>
    <row r="18" spans="1:7" x14ac:dyDescent="0.3">
      <c r="A18" s="2" t="s">
        <v>214</v>
      </c>
    </row>
    <row r="19" spans="1:7" x14ac:dyDescent="0.3">
      <c r="A19" s="2" t="s">
        <v>16</v>
      </c>
    </row>
    <row r="20" spans="1:7" x14ac:dyDescent="0.3">
      <c r="A20" s="2" t="s">
        <v>17</v>
      </c>
    </row>
    <row r="21" spans="1:7" ht="15" customHeight="1" x14ac:dyDescent="0.3">
      <c r="A21" s="3" t="s">
        <v>18</v>
      </c>
    </row>
    <row r="22" spans="1:7" x14ac:dyDescent="0.3">
      <c r="A22" s="2" t="s">
        <v>19</v>
      </c>
    </row>
    <row r="23" spans="1:7" x14ac:dyDescent="0.3">
      <c r="A23" s="2" t="s">
        <v>20</v>
      </c>
    </row>
    <row r="24" spans="1:7" x14ac:dyDescent="0.3">
      <c r="A24" s="2" t="s">
        <v>21</v>
      </c>
    </row>
    <row r="25" spans="1:7" ht="30" x14ac:dyDescent="0.3">
      <c r="A25" s="2" t="s">
        <v>22</v>
      </c>
      <c r="C25" s="10"/>
      <c r="D25" s="11"/>
      <c r="E25" s="11"/>
      <c r="F25" s="11"/>
      <c r="G25" s="11"/>
    </row>
    <row r="26" spans="1:7" x14ac:dyDescent="0.3">
      <c r="A26" s="2" t="s">
        <v>23</v>
      </c>
    </row>
    <row r="27" spans="1:7" x14ac:dyDescent="0.3">
      <c r="A27" s="2" t="s">
        <v>223</v>
      </c>
    </row>
    <row r="28" spans="1:7" ht="27.75" x14ac:dyDescent="0.45">
      <c r="A28" s="2" t="s">
        <v>222</v>
      </c>
      <c r="E28" s="18"/>
    </row>
    <row r="29" spans="1:7" x14ac:dyDescent="0.3">
      <c r="A29" s="2" t="s">
        <v>24</v>
      </c>
    </row>
    <row r="40" spans="10:10" x14ac:dyDescent="0.3">
      <c r="J40" s="6" t="s">
        <v>34</v>
      </c>
    </row>
    <row r="41" spans="10:10" x14ac:dyDescent="0.3">
      <c r="J41" s="19">
        <v>4</v>
      </c>
    </row>
    <row r="42" spans="10:10" x14ac:dyDescent="0.3">
      <c r="J42" s="19">
        <v>8</v>
      </c>
    </row>
    <row r="43" spans="10:10" x14ac:dyDescent="0.3">
      <c r="J43" s="20">
        <f>SUM(J41:J42)</f>
        <v>12</v>
      </c>
    </row>
    <row r="44" spans="10:10" x14ac:dyDescent="0.3">
      <c r="J44" s="9">
        <f>SUM(J41:J43)</f>
        <v>24</v>
      </c>
    </row>
    <row r="64" spans="7:7" x14ac:dyDescent="0.3">
      <c r="G64" s="21"/>
    </row>
    <row r="65" spans="7:7" x14ac:dyDescent="0.3">
      <c r="G65" s="21"/>
    </row>
    <row r="66" spans="7:7" x14ac:dyDescent="0.3">
      <c r="G66" s="21"/>
    </row>
    <row r="67" spans="7:7" x14ac:dyDescent="0.3">
      <c r="G67" s="21"/>
    </row>
    <row r="86" ht="17.45" customHeight="1" x14ac:dyDescent="0.3"/>
  </sheetData>
  <phoneticPr fontId="7" type="noConversion"/>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H37"/>
  <sheetViews>
    <sheetView showGridLines="0" topLeftCell="A28" workbookViewId="0">
      <selection activeCell="D20" sqref="D20"/>
    </sheetView>
  </sheetViews>
  <sheetFormatPr defaultColWidth="8.88671875" defaultRowHeight="16.5" x14ac:dyDescent="0.3"/>
  <cols>
    <col min="1" max="1" width="13.109375" style="9" customWidth="1"/>
    <col min="2" max="2" width="65.77734375" style="9" customWidth="1"/>
    <col min="3" max="3" width="13.33203125" style="9" customWidth="1"/>
    <col min="4" max="4" width="16.109375" style="9" bestFit="1" customWidth="1"/>
    <col min="5" max="5" width="13.33203125" style="9" customWidth="1"/>
    <col min="6" max="16384" width="8.88671875" style="9"/>
  </cols>
  <sheetData>
    <row r="1" spans="1:8" ht="60" customHeight="1" x14ac:dyDescent="0.3">
      <c r="A1" s="2" t="s">
        <v>201</v>
      </c>
      <c r="C1" s="10"/>
      <c r="D1" s="10"/>
      <c r="E1" s="90"/>
    </row>
    <row r="2" spans="1:8" ht="15" customHeight="1" x14ac:dyDescent="0.3">
      <c r="A2" s="2" t="s">
        <v>202</v>
      </c>
      <c r="C2" s="91"/>
      <c r="D2" s="91"/>
      <c r="E2" s="91"/>
      <c r="H2" s="2"/>
    </row>
    <row r="3" spans="1:8" ht="16.5" customHeight="1" x14ac:dyDescent="0.3">
      <c r="A3" s="3" t="s">
        <v>217</v>
      </c>
      <c r="C3" s="67" t="s">
        <v>49</v>
      </c>
      <c r="D3" s="67"/>
      <c r="E3" s="68" t="s">
        <v>65</v>
      </c>
    </row>
    <row r="4" spans="1:8" ht="15" customHeight="1" x14ac:dyDescent="0.3">
      <c r="A4" s="3" t="s">
        <v>218</v>
      </c>
      <c r="C4" s="16" t="s">
        <v>50</v>
      </c>
      <c r="D4" s="16"/>
      <c r="E4" s="41">
        <v>50</v>
      </c>
    </row>
    <row r="5" spans="1:8" x14ac:dyDescent="0.3">
      <c r="A5" s="2" t="s">
        <v>203</v>
      </c>
      <c r="C5" s="16" t="s">
        <v>51</v>
      </c>
      <c r="D5" s="16"/>
      <c r="E5" s="41">
        <v>20</v>
      </c>
    </row>
    <row r="6" spans="1:8" x14ac:dyDescent="0.3">
      <c r="A6" s="2" t="s">
        <v>204</v>
      </c>
      <c r="C6" s="16" t="s">
        <v>52</v>
      </c>
      <c r="D6" s="16"/>
      <c r="E6" s="41">
        <v>60</v>
      </c>
    </row>
    <row r="7" spans="1:8" ht="15" customHeight="1" x14ac:dyDescent="0.3">
      <c r="A7" s="3" t="s">
        <v>205</v>
      </c>
      <c r="C7" s="16" t="s">
        <v>53</v>
      </c>
      <c r="D7" s="16"/>
      <c r="E7" s="41">
        <v>40</v>
      </c>
    </row>
    <row r="8" spans="1:8" ht="17.25" thickBot="1" x14ac:dyDescent="0.35">
      <c r="A8" s="2" t="s">
        <v>19</v>
      </c>
      <c r="C8" s="43"/>
      <c r="D8" s="43"/>
      <c r="E8" s="43"/>
    </row>
    <row r="9" spans="1:8" ht="18" thickTop="1" thickBot="1" x14ac:dyDescent="0.35">
      <c r="A9" s="2" t="s">
        <v>20</v>
      </c>
      <c r="C9" s="96" t="s">
        <v>216</v>
      </c>
      <c r="D9" s="72" t="e">
        <f>VLOOKUP(C9,C3:E7,2,FALSE)</f>
        <v>#N/A</v>
      </c>
    </row>
    <row r="10" spans="1:8" ht="17.25" thickTop="1" x14ac:dyDescent="0.3">
      <c r="A10" s="2" t="s">
        <v>21</v>
      </c>
    </row>
    <row r="11" spans="1:8" x14ac:dyDescent="0.3">
      <c r="A11" s="2" t="s">
        <v>226</v>
      </c>
    </row>
    <row r="12" spans="1:8" x14ac:dyDescent="0.3">
      <c r="A12" s="2" t="s">
        <v>227</v>
      </c>
    </row>
    <row r="13" spans="1:8" x14ac:dyDescent="0.3">
      <c r="A13" s="2" t="s">
        <v>228</v>
      </c>
    </row>
    <row r="14" spans="1:8" x14ac:dyDescent="0.3">
      <c r="A14" s="2" t="s">
        <v>24</v>
      </c>
    </row>
    <row r="30" spans="3:4" x14ac:dyDescent="0.3">
      <c r="C30" s="67" t="s">
        <v>49</v>
      </c>
      <c r="D30" s="68" t="s">
        <v>65</v>
      </c>
    </row>
    <row r="31" spans="3:4" x14ac:dyDescent="0.3">
      <c r="C31" s="16" t="s">
        <v>50</v>
      </c>
      <c r="D31" s="41">
        <v>50</v>
      </c>
    </row>
    <row r="32" spans="3:4" x14ac:dyDescent="0.3">
      <c r="C32" s="16" t="s">
        <v>51</v>
      </c>
      <c r="D32" s="41">
        <v>20</v>
      </c>
    </row>
    <row r="33" spans="3:4" x14ac:dyDescent="0.3">
      <c r="C33" s="16" t="s">
        <v>52</v>
      </c>
      <c r="D33" s="41">
        <v>60</v>
      </c>
    </row>
    <row r="34" spans="3:4" x14ac:dyDescent="0.3">
      <c r="C34" s="16" t="s">
        <v>53</v>
      </c>
      <c r="D34" s="41">
        <v>40</v>
      </c>
    </row>
    <row r="35" spans="3:4" ht="17.25" thickBot="1" x14ac:dyDescent="0.35"/>
    <row r="36" spans="3:4" ht="18" thickTop="1" thickBot="1" x14ac:dyDescent="0.35">
      <c r="C36" s="71" t="s">
        <v>121</v>
      </c>
      <c r="D36" s="72" t="e">
        <f ca="1">sume(D31:D34)</f>
        <v>#NAME?</v>
      </c>
    </row>
    <row r="37" spans="3:4" ht="17.25" thickTop="1" x14ac:dyDescent="0.3"/>
  </sheetData>
  <phoneticPr fontId="7" type="noConversion"/>
  <dataValidations count="1">
    <dataValidation type="list" allowBlank="1" showInputMessage="1" showErrorMessage="1" sqref="C9" xr:uid="{00000000-0002-0000-0900-000000000000}">
      <formula1>$C$4:$C$7</formula1>
    </dataValidation>
  </dataValidation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88"/>
  <sheetViews>
    <sheetView showGridLines="0" topLeftCell="A50" zoomScaleNormal="100" zoomScalePageLayoutView="125" workbookViewId="0">
      <selection activeCell="H56" sqref="H56"/>
    </sheetView>
  </sheetViews>
  <sheetFormatPr defaultColWidth="8.88671875" defaultRowHeight="15" customHeight="1" x14ac:dyDescent="0.3"/>
  <cols>
    <col min="1" max="1" width="12.77734375" style="1" customWidth="1"/>
    <col min="2" max="2" width="65.77734375" style="24" customWidth="1"/>
    <col min="3" max="4" width="13.33203125" style="24" customWidth="1"/>
    <col min="5" max="5" width="2.33203125" style="24" customWidth="1"/>
    <col min="6" max="6" width="16.109375" style="24" customWidth="1"/>
    <col min="7" max="7" width="13.33203125" style="24" customWidth="1"/>
    <col min="8" max="16384" width="8.88671875" style="24"/>
  </cols>
  <sheetData>
    <row r="1" spans="1:13" ht="60" customHeight="1" x14ac:dyDescent="0.6">
      <c r="A1" s="1" t="s">
        <v>35</v>
      </c>
      <c r="B1" s="22"/>
      <c r="C1" s="10"/>
      <c r="D1" s="23"/>
      <c r="E1" s="23"/>
      <c r="F1" s="23"/>
      <c r="G1" s="23"/>
    </row>
    <row r="2" spans="1:13" ht="15" customHeight="1" x14ac:dyDescent="0.3">
      <c r="A2" s="1" t="s">
        <v>36</v>
      </c>
      <c r="C2" s="7" t="s">
        <v>49</v>
      </c>
      <c r="D2" s="6" t="s">
        <v>65</v>
      </c>
      <c r="F2" s="7" t="s">
        <v>68</v>
      </c>
      <c r="G2" s="6" t="s">
        <v>65</v>
      </c>
    </row>
    <row r="3" spans="1:13" ht="15" customHeight="1" x14ac:dyDescent="0.3">
      <c r="A3" s="5" t="s">
        <v>37</v>
      </c>
      <c r="B3" s="25"/>
      <c r="C3" s="26" t="s">
        <v>50</v>
      </c>
      <c r="D3" s="26">
        <v>50</v>
      </c>
      <c r="F3" s="26" t="s">
        <v>69</v>
      </c>
      <c r="G3" s="26">
        <v>50</v>
      </c>
    </row>
    <row r="4" spans="1:13" ht="15" customHeight="1" x14ac:dyDescent="0.3">
      <c r="A4" s="1" t="s">
        <v>38</v>
      </c>
      <c r="C4" s="26" t="s">
        <v>51</v>
      </c>
      <c r="D4" s="26">
        <v>20</v>
      </c>
      <c r="E4" s="27"/>
      <c r="F4" s="26" t="s">
        <v>70</v>
      </c>
      <c r="G4" s="26">
        <v>30</v>
      </c>
    </row>
    <row r="5" spans="1:13" s="27" customFormat="1" ht="15" customHeight="1" x14ac:dyDescent="0.3">
      <c r="A5" s="1" t="s">
        <v>39</v>
      </c>
      <c r="C5" s="26" t="s">
        <v>52</v>
      </c>
      <c r="D5" s="26">
        <v>60</v>
      </c>
      <c r="F5" s="26" t="s">
        <v>71</v>
      </c>
      <c r="G5" s="26">
        <v>10</v>
      </c>
    </row>
    <row r="6" spans="1:13" s="27" customFormat="1" ht="15" customHeight="1" x14ac:dyDescent="0.3">
      <c r="A6" s="1" t="s">
        <v>8</v>
      </c>
      <c r="B6" s="28"/>
      <c r="C6" s="26" t="s">
        <v>53</v>
      </c>
      <c r="D6" s="29">
        <v>40</v>
      </c>
      <c r="F6" s="26" t="s">
        <v>72</v>
      </c>
      <c r="G6" s="29">
        <v>50</v>
      </c>
    </row>
    <row r="7" spans="1:13" s="27" customFormat="1" ht="15" customHeight="1" x14ac:dyDescent="0.3">
      <c r="A7" s="1" t="s">
        <v>40</v>
      </c>
      <c r="C7" s="30" t="s">
        <v>54</v>
      </c>
      <c r="D7" s="31">
        <f>SUM(D3:D6)</f>
        <v>170</v>
      </c>
      <c r="F7" s="30" t="s">
        <v>54</v>
      </c>
      <c r="G7" s="31">
        <f>SUM(G3:G5)</f>
        <v>90</v>
      </c>
      <c r="M7" s="9"/>
    </row>
    <row r="8" spans="1:13" s="27" customFormat="1" ht="15" customHeight="1" x14ac:dyDescent="0.3">
      <c r="A8" s="1" t="s">
        <v>9</v>
      </c>
      <c r="M8" s="9"/>
    </row>
    <row r="9" spans="1:13" s="27" customFormat="1" ht="15" customHeight="1" x14ac:dyDescent="0.3">
      <c r="A9" s="1" t="s">
        <v>41</v>
      </c>
      <c r="C9" s="7" t="s">
        <v>55</v>
      </c>
      <c r="D9" s="6" t="s">
        <v>66</v>
      </c>
      <c r="F9" s="7" t="s">
        <v>55</v>
      </c>
      <c r="G9" s="6" t="s">
        <v>65</v>
      </c>
      <c r="M9" s="9"/>
    </row>
    <row r="10" spans="1:13" s="27" customFormat="1" ht="15" customHeight="1" x14ac:dyDescent="0.3">
      <c r="A10" s="2" t="s">
        <v>42</v>
      </c>
      <c r="C10" s="26" t="s">
        <v>56</v>
      </c>
      <c r="D10" s="26">
        <v>50</v>
      </c>
      <c r="F10" s="26" t="s">
        <v>56</v>
      </c>
      <c r="G10" s="26">
        <v>50</v>
      </c>
      <c r="M10" s="9"/>
    </row>
    <row r="11" spans="1:13" s="27" customFormat="1" ht="15" customHeight="1" x14ac:dyDescent="0.3">
      <c r="A11" s="1" t="s">
        <v>43</v>
      </c>
      <c r="C11" s="26" t="s">
        <v>57</v>
      </c>
      <c r="D11" s="26">
        <v>100</v>
      </c>
      <c r="F11" s="26" t="s">
        <v>57</v>
      </c>
      <c r="G11" s="26">
        <v>100</v>
      </c>
      <c r="M11" s="9"/>
    </row>
    <row r="12" spans="1:13" s="27" customFormat="1" ht="15" customHeight="1" x14ac:dyDescent="0.3">
      <c r="A12" s="1" t="s">
        <v>44</v>
      </c>
      <c r="C12" s="26" t="s">
        <v>58</v>
      </c>
      <c r="D12" s="26">
        <v>40</v>
      </c>
      <c r="F12" s="26" t="s">
        <v>58</v>
      </c>
      <c r="G12" s="26">
        <v>40</v>
      </c>
      <c r="M12" s="9"/>
    </row>
    <row r="13" spans="1:13" s="27" customFormat="1" ht="15" customHeight="1" x14ac:dyDescent="0.3">
      <c r="A13" s="5" t="s">
        <v>232</v>
      </c>
      <c r="C13" s="26" t="s">
        <v>59</v>
      </c>
      <c r="D13" s="26">
        <v>50</v>
      </c>
      <c r="F13" s="26" t="s">
        <v>59</v>
      </c>
      <c r="G13" s="26">
        <v>50</v>
      </c>
      <c r="M13" s="9"/>
    </row>
    <row r="14" spans="1:13" s="27" customFormat="1" ht="15" customHeight="1" thickBot="1" x14ac:dyDescent="0.35">
      <c r="A14" s="97" t="s">
        <v>234</v>
      </c>
      <c r="C14" s="26" t="s">
        <v>60</v>
      </c>
      <c r="D14" s="26">
        <v>20</v>
      </c>
      <c r="F14" s="26" t="s">
        <v>60</v>
      </c>
      <c r="G14" s="26">
        <v>20</v>
      </c>
      <c r="M14" s="9"/>
    </row>
    <row r="15" spans="1:13" s="27" customFormat="1" ht="15" customHeight="1" thickTop="1" thickBot="1" x14ac:dyDescent="0.35">
      <c r="A15" s="1" t="s">
        <v>21</v>
      </c>
      <c r="C15" s="30" t="s">
        <v>54</v>
      </c>
      <c r="D15" s="32">
        <f>SUM(D10:D14)</f>
        <v>260</v>
      </c>
      <c r="F15" s="30" t="s">
        <v>274</v>
      </c>
      <c r="G15" s="17">
        <f>COUNT(G10:G14)</f>
        <v>5</v>
      </c>
      <c r="M15" s="9"/>
    </row>
    <row r="16" spans="1:13" s="27" customFormat="1" ht="15" customHeight="1" thickTop="1" x14ac:dyDescent="0.3">
      <c r="A16" s="1" t="s">
        <v>45</v>
      </c>
      <c r="M16" s="9"/>
    </row>
    <row r="17" spans="1:13" s="27" customFormat="1" ht="15" customHeight="1" x14ac:dyDescent="0.3">
      <c r="A17" s="1" t="s">
        <v>221</v>
      </c>
      <c r="M17" s="9"/>
    </row>
    <row r="18" spans="1:13" s="27" customFormat="1" ht="15" customHeight="1" x14ac:dyDescent="0.3">
      <c r="A18" s="1" t="s">
        <v>46</v>
      </c>
      <c r="M18" s="9"/>
    </row>
    <row r="19" spans="1:13" s="27" customFormat="1" ht="15" customHeight="1" x14ac:dyDescent="0.3">
      <c r="A19" s="1" t="s">
        <v>24</v>
      </c>
      <c r="C19" s="9"/>
      <c r="M19" s="9"/>
    </row>
    <row r="20" spans="1:13" s="27" customFormat="1" ht="15" customHeight="1" x14ac:dyDescent="0.3">
      <c r="A20" s="1" t="s">
        <v>47</v>
      </c>
      <c r="M20" s="9"/>
    </row>
    <row r="21" spans="1:13" s="27" customFormat="1" ht="15" customHeight="1" x14ac:dyDescent="0.3">
      <c r="A21" s="1" t="s">
        <v>9</v>
      </c>
      <c r="M21" s="9"/>
    </row>
    <row r="22" spans="1:13" s="27" customFormat="1" ht="15" customHeight="1" x14ac:dyDescent="0.3">
      <c r="A22" s="1"/>
      <c r="M22" s="9"/>
    </row>
    <row r="23" spans="1:13" s="27" customFormat="1" ht="15" customHeight="1" x14ac:dyDescent="0.3">
      <c r="A23" s="1"/>
    </row>
    <row r="26" spans="1:13" ht="15" customHeight="1" x14ac:dyDescent="0.3">
      <c r="H26" s="9"/>
    </row>
    <row r="34" spans="3:7" ht="15" customHeight="1" x14ac:dyDescent="0.3">
      <c r="C34" s="7" t="s">
        <v>49</v>
      </c>
      <c r="D34" s="6" t="s">
        <v>66</v>
      </c>
    </row>
    <row r="35" spans="3:7" ht="15" customHeight="1" x14ac:dyDescent="0.3">
      <c r="C35" s="26" t="s">
        <v>50</v>
      </c>
      <c r="D35" s="26">
        <v>50</v>
      </c>
      <c r="E35" s="27"/>
    </row>
    <row r="36" spans="3:7" ht="15" customHeight="1" x14ac:dyDescent="0.3">
      <c r="C36" s="26" t="s">
        <v>51</v>
      </c>
      <c r="D36" s="26">
        <v>20</v>
      </c>
      <c r="E36" s="27"/>
    </row>
    <row r="37" spans="3:7" ht="15" customHeight="1" x14ac:dyDescent="0.3">
      <c r="C37" s="26" t="s">
        <v>52</v>
      </c>
      <c r="D37" s="26">
        <v>60</v>
      </c>
      <c r="E37" s="27"/>
    </row>
    <row r="38" spans="3:7" ht="15" customHeight="1" x14ac:dyDescent="0.3">
      <c r="C38" s="26" t="s">
        <v>53</v>
      </c>
      <c r="D38" s="26">
        <v>40</v>
      </c>
      <c r="E38" s="27"/>
    </row>
    <row r="39" spans="3:7" ht="15" customHeight="1" x14ac:dyDescent="0.3">
      <c r="C39" s="30" t="s">
        <v>54</v>
      </c>
      <c r="D39" s="32">
        <f>SUM(D35:D38)</f>
        <v>170</v>
      </c>
      <c r="E39" s="27"/>
      <c r="F39" s="27"/>
      <c r="G39" s="27"/>
    </row>
    <row r="44" spans="3:7" ht="15" customHeight="1" x14ac:dyDescent="0.3">
      <c r="C44" s="7" t="s">
        <v>55</v>
      </c>
      <c r="D44" s="6" t="s">
        <v>66</v>
      </c>
      <c r="E44" s="27"/>
    </row>
    <row r="45" spans="3:7" ht="15" customHeight="1" x14ac:dyDescent="0.3">
      <c r="C45" s="26" t="s">
        <v>61</v>
      </c>
      <c r="D45" s="26">
        <v>20</v>
      </c>
      <c r="E45" s="27"/>
    </row>
    <row r="46" spans="3:7" ht="15" customHeight="1" x14ac:dyDescent="0.3">
      <c r="C46" s="26" t="s">
        <v>62</v>
      </c>
      <c r="D46" s="26">
        <v>10</v>
      </c>
      <c r="E46" s="27"/>
    </row>
    <row r="47" spans="3:7" ht="15" customHeight="1" x14ac:dyDescent="0.3">
      <c r="C47" s="26" t="s">
        <v>63</v>
      </c>
      <c r="D47" s="26">
        <v>10</v>
      </c>
      <c r="E47" s="27"/>
    </row>
    <row r="48" spans="3:7" ht="15" customHeight="1" x14ac:dyDescent="0.3">
      <c r="C48" s="26" t="s">
        <v>64</v>
      </c>
      <c r="D48" s="26">
        <v>40</v>
      </c>
      <c r="E48" s="27"/>
    </row>
    <row r="50" spans="4:7" ht="15" customHeight="1" x14ac:dyDescent="0.3">
      <c r="D50" s="6" t="s">
        <v>67</v>
      </c>
      <c r="F50" s="6" t="s">
        <v>73</v>
      </c>
      <c r="G50" s="6" t="s">
        <v>74</v>
      </c>
    </row>
    <row r="51" spans="4:7" ht="15" customHeight="1" x14ac:dyDescent="0.3">
      <c r="D51" s="33">
        <f>SUM(D45:D48,100)</f>
        <v>180</v>
      </c>
      <c r="F51" s="34">
        <v>100</v>
      </c>
      <c r="G51" s="34">
        <f>SUM(D45:D48,F51,D38)</f>
        <v>220</v>
      </c>
    </row>
    <row r="69" spans="2:2" ht="15" customHeight="1" x14ac:dyDescent="0.3">
      <c r="B69" s="109"/>
    </row>
    <row r="87" spans="1:1" ht="15" customHeight="1" x14ac:dyDescent="0.3">
      <c r="A87" s="1" t="s">
        <v>24</v>
      </c>
    </row>
    <row r="88" spans="1:1" ht="15" customHeight="1" x14ac:dyDescent="0.3">
      <c r="A88" s="1" t="s">
        <v>48</v>
      </c>
    </row>
  </sheetData>
  <phoneticPr fontId="7" type="noConversion"/>
  <hyperlinks>
    <hyperlink ref="A87" r:id="rId1" tooltip="选择此处，从网页上了解免费 Excel 在线培训概述" xr:uid="{00000000-0004-0000-0100-000000000000}"/>
  </hyperlinks>
  <pageMargins left="0.7" right="0.7" top="0.75" bottom="0.75" header="0.3" footer="0.3"/>
  <pageSetup paperSize="9"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6"/>
  <sheetViews>
    <sheetView topLeftCell="A19" workbookViewId="0">
      <selection activeCell="I80" sqref="I80"/>
    </sheetView>
  </sheetViews>
  <sheetFormatPr defaultColWidth="8.88671875" defaultRowHeight="15" customHeight="1" x14ac:dyDescent="0.3"/>
  <cols>
    <col min="1" max="1" width="12.77734375" style="98" customWidth="1"/>
    <col min="2" max="2" width="61.6640625" style="100" customWidth="1"/>
    <col min="3" max="16384" width="8.88671875" style="100"/>
  </cols>
  <sheetData>
    <row r="1" spans="1:7" ht="60" customHeight="1" x14ac:dyDescent="0.6">
      <c r="A1" s="98" t="s">
        <v>237</v>
      </c>
      <c r="B1" s="99"/>
    </row>
    <row r="2" spans="1:7" ht="15" customHeight="1" x14ac:dyDescent="0.3">
      <c r="A2" s="98" t="s">
        <v>238</v>
      </c>
    </row>
    <row r="3" spans="1:7" ht="15" customHeight="1" x14ac:dyDescent="0.3">
      <c r="A3" s="98" t="s">
        <v>239</v>
      </c>
      <c r="B3" s="101"/>
      <c r="C3" s="102" t="s">
        <v>49</v>
      </c>
      <c r="D3" s="102" t="s">
        <v>66</v>
      </c>
      <c r="F3" s="102" t="s">
        <v>68</v>
      </c>
      <c r="G3" s="102" t="s">
        <v>66</v>
      </c>
    </row>
    <row r="4" spans="1:7" ht="15" customHeight="1" x14ac:dyDescent="0.3">
      <c r="A4" s="98" t="s">
        <v>240</v>
      </c>
      <c r="C4" s="103" t="s">
        <v>50</v>
      </c>
      <c r="D4" s="103">
        <v>50</v>
      </c>
      <c r="F4" s="103" t="s">
        <v>69</v>
      </c>
      <c r="G4" s="103">
        <v>50</v>
      </c>
    </row>
    <row r="5" spans="1:7" s="104" customFormat="1" ht="15" customHeight="1" x14ac:dyDescent="0.3">
      <c r="A5" s="98" t="s">
        <v>241</v>
      </c>
      <c r="C5" s="103" t="s">
        <v>51</v>
      </c>
      <c r="D5" s="103">
        <v>20</v>
      </c>
      <c r="F5" s="103" t="s">
        <v>70</v>
      </c>
      <c r="G5" s="103">
        <v>30</v>
      </c>
    </row>
    <row r="6" spans="1:7" s="104" customFormat="1" ht="15" customHeight="1" x14ac:dyDescent="0.3">
      <c r="A6" s="98" t="s">
        <v>242</v>
      </c>
      <c r="B6" s="105"/>
      <c r="C6" s="103" t="s">
        <v>52</v>
      </c>
      <c r="D6" s="103">
        <v>60</v>
      </c>
      <c r="F6" s="103" t="s">
        <v>71</v>
      </c>
      <c r="G6" s="103">
        <v>10</v>
      </c>
    </row>
    <row r="7" spans="1:7" s="104" customFormat="1" ht="15" customHeight="1" x14ac:dyDescent="0.3">
      <c r="A7" s="98" t="s">
        <v>243</v>
      </c>
      <c r="C7" s="103" t="s">
        <v>53</v>
      </c>
      <c r="D7" s="103">
        <v>40</v>
      </c>
      <c r="F7" s="103" t="s">
        <v>72</v>
      </c>
      <c r="G7" s="103">
        <v>50</v>
      </c>
    </row>
    <row r="8" spans="1:7" s="104" customFormat="1" ht="15" customHeight="1" x14ac:dyDescent="0.3">
      <c r="A8" s="98" t="s">
        <v>244</v>
      </c>
      <c r="D8" s="106"/>
      <c r="G8" s="106"/>
    </row>
    <row r="9" spans="1:7" s="104" customFormat="1" ht="15" customHeight="1" x14ac:dyDescent="0.3">
      <c r="A9" s="98" t="s">
        <v>245</v>
      </c>
    </row>
    <row r="10" spans="1:7" s="104" customFormat="1" ht="15" customHeight="1" x14ac:dyDescent="0.3">
      <c r="A10" s="98" t="s">
        <v>246</v>
      </c>
      <c r="C10" s="102" t="s">
        <v>247</v>
      </c>
      <c r="D10" s="102" t="s">
        <v>66</v>
      </c>
      <c r="F10" s="102" t="s">
        <v>247</v>
      </c>
      <c r="G10" s="102" t="s">
        <v>66</v>
      </c>
    </row>
    <row r="11" spans="1:7" s="104" customFormat="1" ht="15" customHeight="1" x14ac:dyDescent="0.3">
      <c r="A11" s="98" t="s">
        <v>248</v>
      </c>
      <c r="C11" s="103" t="s">
        <v>56</v>
      </c>
      <c r="D11" s="103">
        <v>50</v>
      </c>
      <c r="F11" s="103" t="s">
        <v>56</v>
      </c>
      <c r="G11" s="103">
        <v>50</v>
      </c>
    </row>
    <row r="12" spans="1:7" s="104" customFormat="1" ht="15" customHeight="1" x14ac:dyDescent="0.3">
      <c r="A12" s="98" t="s">
        <v>249</v>
      </c>
      <c r="C12" s="103" t="s">
        <v>57</v>
      </c>
      <c r="D12" s="103">
        <v>100</v>
      </c>
      <c r="F12" s="103" t="s">
        <v>57</v>
      </c>
      <c r="G12" s="103">
        <v>100</v>
      </c>
    </row>
    <row r="13" spans="1:7" s="104" customFormat="1" ht="15" customHeight="1" x14ac:dyDescent="0.3">
      <c r="A13" s="98" t="s">
        <v>250</v>
      </c>
      <c r="C13" s="103" t="s">
        <v>58</v>
      </c>
      <c r="D13" s="103">
        <v>40</v>
      </c>
      <c r="F13" s="103" t="s">
        <v>58</v>
      </c>
      <c r="G13" s="103">
        <v>40</v>
      </c>
    </row>
    <row r="14" spans="1:7" s="104" customFormat="1" ht="15" customHeight="1" x14ac:dyDescent="0.3">
      <c r="A14" s="98"/>
      <c r="C14" s="103" t="s">
        <v>59</v>
      </c>
      <c r="D14" s="103">
        <v>50</v>
      </c>
      <c r="F14" s="103" t="s">
        <v>59</v>
      </c>
      <c r="G14" s="103">
        <v>50</v>
      </c>
    </row>
    <row r="15" spans="1:7" s="104" customFormat="1" ht="15" customHeight="1" thickBot="1" x14ac:dyDescent="0.35">
      <c r="A15" s="98"/>
      <c r="C15" s="103" t="s">
        <v>60</v>
      </c>
      <c r="D15" s="103">
        <v>20</v>
      </c>
      <c r="F15" s="103" t="s">
        <v>60</v>
      </c>
      <c r="G15" s="103">
        <v>20</v>
      </c>
    </row>
    <row r="16" spans="1:7" s="104" customFormat="1" ht="15" customHeight="1" thickTop="1" thickBot="1" x14ac:dyDescent="0.35">
      <c r="A16" s="98"/>
      <c r="D16" s="106"/>
      <c r="G16" s="107"/>
    </row>
    <row r="17" spans="1:1" s="104" customFormat="1" ht="15" customHeight="1" thickTop="1" x14ac:dyDescent="0.3">
      <c r="A17" s="98"/>
    </row>
    <row r="18" spans="1:1" s="104" customFormat="1" ht="15" customHeight="1" x14ac:dyDescent="0.3">
      <c r="A18" s="98"/>
    </row>
    <row r="19" spans="1:1" s="104" customFormat="1" ht="15" customHeight="1" x14ac:dyDescent="0.3">
      <c r="A19" s="98"/>
    </row>
    <row r="20" spans="1:1" s="104" customFormat="1" ht="15" customHeight="1" x14ac:dyDescent="0.3">
      <c r="A20" s="98"/>
    </row>
    <row r="21" spans="1:1" s="104" customFormat="1" ht="15" customHeight="1" x14ac:dyDescent="0.3">
      <c r="A21" s="98"/>
    </row>
    <row r="22" spans="1:1" s="104" customFormat="1" ht="15" customHeight="1" x14ac:dyDescent="0.3">
      <c r="A22" s="98"/>
    </row>
    <row r="23" spans="1:1" s="104" customFormat="1" ht="15" customHeight="1" x14ac:dyDescent="0.3">
      <c r="A23" s="98"/>
    </row>
    <row r="24" spans="1:1" s="104" customFormat="1" ht="15" customHeight="1" x14ac:dyDescent="0.3">
      <c r="A24" s="98"/>
    </row>
    <row r="27" spans="1:1" ht="15" customHeight="1" x14ac:dyDescent="0.3">
      <c r="A27" s="98" t="s">
        <v>85</v>
      </c>
    </row>
    <row r="28" spans="1:1" ht="15" customHeight="1" x14ac:dyDescent="0.3">
      <c r="A28" s="98" t="s">
        <v>86</v>
      </c>
    </row>
    <row r="29" spans="1:1" ht="15" customHeight="1" x14ac:dyDescent="0.3">
      <c r="A29" s="98" t="s">
        <v>87</v>
      </c>
    </row>
    <row r="30" spans="1:1" ht="15" customHeight="1" x14ac:dyDescent="0.3">
      <c r="A30" s="98" t="s">
        <v>88</v>
      </c>
    </row>
    <row r="31" spans="1:1" ht="15" customHeight="1" x14ac:dyDescent="0.3">
      <c r="A31" s="98" t="s">
        <v>89</v>
      </c>
    </row>
    <row r="32" spans="1:1" ht="15" customHeight="1" x14ac:dyDescent="0.3">
      <c r="A32" s="98" t="s">
        <v>251</v>
      </c>
    </row>
    <row r="33" spans="1:7" ht="15" customHeight="1" x14ac:dyDescent="0.3">
      <c r="A33" s="98" t="s">
        <v>252</v>
      </c>
    </row>
    <row r="34" spans="1:7" ht="15" customHeight="1" x14ac:dyDescent="0.3">
      <c r="A34" s="98" t="s">
        <v>253</v>
      </c>
    </row>
    <row r="35" spans="1:7" ht="15" customHeight="1" x14ac:dyDescent="0.3">
      <c r="A35" s="98" t="s">
        <v>254</v>
      </c>
    </row>
    <row r="36" spans="1:7" ht="15" customHeight="1" x14ac:dyDescent="0.3">
      <c r="A36" s="98" t="s">
        <v>255</v>
      </c>
    </row>
    <row r="37" spans="1:7" ht="15" customHeight="1" x14ac:dyDescent="0.3">
      <c r="A37" s="98" t="s">
        <v>256</v>
      </c>
      <c r="C37" s="102" t="s">
        <v>49</v>
      </c>
      <c r="D37" s="102" t="s">
        <v>66</v>
      </c>
    </row>
    <row r="38" spans="1:7" ht="15" customHeight="1" x14ac:dyDescent="0.3">
      <c r="A38" s="98" t="s">
        <v>257</v>
      </c>
      <c r="C38" s="103" t="s">
        <v>50</v>
      </c>
      <c r="D38" s="103">
        <v>50</v>
      </c>
      <c r="E38" s="104"/>
    </row>
    <row r="39" spans="1:7" ht="15" customHeight="1" x14ac:dyDescent="0.3">
      <c r="A39" s="98" t="s">
        <v>258</v>
      </c>
      <c r="C39" s="103" t="s">
        <v>51</v>
      </c>
      <c r="D39" s="103">
        <v>20</v>
      </c>
      <c r="E39" s="104"/>
    </row>
    <row r="40" spans="1:7" ht="15" customHeight="1" x14ac:dyDescent="0.3">
      <c r="A40" s="98" t="s">
        <v>259</v>
      </c>
      <c r="C40" s="103" t="s">
        <v>52</v>
      </c>
      <c r="D40" s="103">
        <v>60</v>
      </c>
      <c r="E40" s="104"/>
    </row>
    <row r="41" spans="1:7" ht="15" customHeight="1" x14ac:dyDescent="0.3">
      <c r="A41" s="98" t="s">
        <v>260</v>
      </c>
      <c r="C41" s="103" t="s">
        <v>53</v>
      </c>
      <c r="D41" s="103">
        <v>40</v>
      </c>
      <c r="E41" s="104"/>
    </row>
    <row r="42" spans="1:7" ht="15" customHeight="1" x14ac:dyDescent="0.3">
      <c r="A42" s="98" t="s">
        <v>261</v>
      </c>
      <c r="C42" s="104"/>
      <c r="D42" s="106">
        <f>SUM(D38:D41)</f>
        <v>170</v>
      </c>
      <c r="E42" s="104"/>
      <c r="F42" s="104"/>
      <c r="G42" s="104"/>
    </row>
    <row r="43" spans="1:7" ht="15" customHeight="1" x14ac:dyDescent="0.3">
      <c r="A43" s="98" t="s">
        <v>262</v>
      </c>
    </row>
    <row r="47" spans="1:7" ht="15" customHeight="1" x14ac:dyDescent="0.3">
      <c r="C47" s="102" t="s">
        <v>247</v>
      </c>
      <c r="D47" s="102" t="s">
        <v>66</v>
      </c>
      <c r="E47" s="104"/>
      <c r="F47" s="102" t="s">
        <v>247</v>
      </c>
      <c r="G47" s="102" t="s">
        <v>66</v>
      </c>
    </row>
    <row r="48" spans="1:7" ht="15" customHeight="1" x14ac:dyDescent="0.3">
      <c r="C48" s="103" t="s">
        <v>263</v>
      </c>
      <c r="D48" s="103">
        <v>20</v>
      </c>
      <c r="E48" s="104"/>
      <c r="F48" s="103" t="s">
        <v>61</v>
      </c>
      <c r="G48" s="103">
        <v>20</v>
      </c>
    </row>
    <row r="49" spans="3:7" ht="15" customHeight="1" x14ac:dyDescent="0.3">
      <c r="C49" s="103"/>
      <c r="D49" s="103"/>
      <c r="E49" s="104"/>
      <c r="F49" s="103" t="s">
        <v>62</v>
      </c>
      <c r="G49" s="103">
        <v>10</v>
      </c>
    </row>
    <row r="50" spans="3:7" ht="15" customHeight="1" x14ac:dyDescent="0.3">
      <c r="C50" s="103"/>
      <c r="D50" s="103"/>
      <c r="E50" s="104"/>
      <c r="F50" s="103" t="s">
        <v>63</v>
      </c>
      <c r="G50" s="103">
        <v>10</v>
      </c>
    </row>
    <row r="51" spans="3:7" ht="15" customHeight="1" x14ac:dyDescent="0.3">
      <c r="C51" s="103"/>
      <c r="D51" s="103"/>
      <c r="E51" s="104"/>
      <c r="F51" s="103" t="s">
        <v>264</v>
      </c>
      <c r="G51" s="103">
        <v>40</v>
      </c>
    </row>
    <row r="53" spans="3:7" ht="15" customHeight="1" x14ac:dyDescent="0.3">
      <c r="E53" s="102" t="s">
        <v>67</v>
      </c>
    </row>
    <row r="54" spans="3:7" ht="15" customHeight="1" x14ac:dyDescent="0.3">
      <c r="E54" s="106">
        <f>SUM(D48,G48:G51,100)</f>
        <v>200</v>
      </c>
    </row>
    <row r="70" spans="1:7" ht="15" customHeight="1" x14ac:dyDescent="0.3">
      <c r="A70" s="98" t="s">
        <v>265</v>
      </c>
    </row>
    <row r="71" spans="1:7" ht="15" customHeight="1" x14ac:dyDescent="0.3">
      <c r="A71" s="98" t="s">
        <v>266</v>
      </c>
    </row>
    <row r="72" spans="1:7" ht="15" customHeight="1" x14ac:dyDescent="0.3">
      <c r="A72" s="98" t="s">
        <v>267</v>
      </c>
      <c r="C72" s="102" t="s">
        <v>247</v>
      </c>
      <c r="D72" s="102" t="s">
        <v>66</v>
      </c>
      <c r="F72" s="102" t="s">
        <v>247</v>
      </c>
      <c r="G72" s="102" t="s">
        <v>66</v>
      </c>
    </row>
    <row r="73" spans="1:7" ht="15" customHeight="1" x14ac:dyDescent="0.3">
      <c r="A73" s="98" t="s">
        <v>268</v>
      </c>
      <c r="C73" s="103" t="s">
        <v>56</v>
      </c>
      <c r="D73" s="103">
        <v>50</v>
      </c>
      <c r="F73" s="103" t="s">
        <v>56</v>
      </c>
      <c r="G73" s="103">
        <v>50</v>
      </c>
    </row>
    <row r="74" spans="1:7" ht="15" customHeight="1" x14ac:dyDescent="0.3">
      <c r="A74" s="98" t="s">
        <v>269</v>
      </c>
      <c r="C74" s="103" t="s">
        <v>57</v>
      </c>
      <c r="D74" s="103">
        <v>100</v>
      </c>
      <c r="F74" s="103" t="s">
        <v>57</v>
      </c>
      <c r="G74" s="103">
        <v>100</v>
      </c>
    </row>
    <row r="75" spans="1:7" ht="15" customHeight="1" x14ac:dyDescent="0.3">
      <c r="A75" s="98" t="s">
        <v>270</v>
      </c>
      <c r="C75" s="103" t="s">
        <v>58</v>
      </c>
      <c r="D75" s="103">
        <v>40</v>
      </c>
      <c r="F75" s="103" t="s">
        <v>58</v>
      </c>
      <c r="G75" s="103">
        <v>40</v>
      </c>
    </row>
    <row r="76" spans="1:7" ht="15" customHeight="1" x14ac:dyDescent="0.3">
      <c r="A76" s="98" t="s">
        <v>271</v>
      </c>
      <c r="C76" s="103" t="s">
        <v>59</v>
      </c>
      <c r="D76" s="103">
        <v>50</v>
      </c>
      <c r="F76" s="103" t="s">
        <v>59</v>
      </c>
      <c r="G76" s="103">
        <v>50</v>
      </c>
    </row>
    <row r="77" spans="1:7" ht="15" customHeight="1" thickBot="1" x14ac:dyDescent="0.35">
      <c r="A77" s="98" t="s">
        <v>272</v>
      </c>
      <c r="C77" s="103" t="s">
        <v>60</v>
      </c>
      <c r="D77" s="103">
        <v>20</v>
      </c>
      <c r="F77" s="103" t="s">
        <v>60</v>
      </c>
      <c r="G77" s="103">
        <v>20</v>
      </c>
    </row>
    <row r="78" spans="1:7" ht="15" customHeight="1" thickTop="1" thickBot="1" x14ac:dyDescent="0.35">
      <c r="A78" s="98" t="s">
        <v>273</v>
      </c>
      <c r="D78" s="106">
        <f>SUMIF(D73:D77,"&gt;50")</f>
        <v>100</v>
      </c>
      <c r="F78" s="108"/>
      <c r="G78" s="107">
        <f>SUMIF(G73:G77,"&gt;=50")</f>
        <v>200</v>
      </c>
    </row>
    <row r="79" spans="1:7" ht="15" customHeight="1" thickTop="1" x14ac:dyDescent="0.3"/>
    <row r="91" spans="1:1" ht="15" customHeight="1" x14ac:dyDescent="0.3">
      <c r="A91" s="98" t="s">
        <v>21</v>
      </c>
    </row>
    <row r="92" spans="1:1" ht="15" customHeight="1" x14ac:dyDescent="0.3">
      <c r="A92" s="98" t="s">
        <v>45</v>
      </c>
    </row>
    <row r="93" spans="1:1" ht="15" customHeight="1" x14ac:dyDescent="0.3">
      <c r="A93" s="98" t="s">
        <v>92</v>
      </c>
    </row>
    <row r="94" spans="1:1" ht="15" customHeight="1" x14ac:dyDescent="0.3">
      <c r="A94" s="98" t="s">
        <v>22</v>
      </c>
    </row>
    <row r="95" spans="1:1" s="98" customFormat="1" ht="15" customHeight="1" x14ac:dyDescent="0.3">
      <c r="A95" s="98" t="s">
        <v>24</v>
      </c>
    </row>
    <row r="96" spans="1:1" ht="15" customHeight="1" x14ac:dyDescent="0.3">
      <c r="A96" s="98" t="s">
        <v>48</v>
      </c>
    </row>
  </sheetData>
  <phoneticPr fontId="22" type="noConversion"/>
  <hyperlinks>
    <hyperlink ref="A92" r:id="rId1" tooltip="选择此处，从网页上了解有关 SUM 函数的全部内容" xr:uid="{00000000-0004-0000-0200-000000000000}"/>
    <hyperlink ref="A93" r:id="rId2" tooltip="选择此处，从网页上了解有关 SUMIF 函数的全部内容" xr:uid="{00000000-0004-0000-0200-000001000000}"/>
    <hyperlink ref="A94" r:id="rId3" tooltip="选择此处，从网页上了解如何使用 Excel 作为计算器" xr:uid="{00000000-0004-0000-0200-000002000000}"/>
    <hyperlink ref="A95" r:id="rId4" tooltip="选择此处，从网页上了解免费 Excel 在线培训概述" xr:uid="{00000000-0004-0000-0200-000003000000}"/>
    <hyperlink ref="A75" location="'10.数据透视表'!A1" tooltip="选择此处，转到数据透视表工作表" display="注意：如果要制作大量 SUMIF 公式，那么数据透视表是一种更好的解决方案。有关详细信息，请参阅数据透视表工作表。" xr:uid="{00000000-0004-0000-0200-000004000000}"/>
  </hyperlink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election activeCell="F20" sqref="F20"/>
    </sheetView>
  </sheetViews>
  <sheetFormatPr defaultColWidth="8.88671875" defaultRowHeight="17.25" x14ac:dyDescent="0.35"/>
  <cols>
    <col min="1" max="1" width="12.77734375" style="49" customWidth="1"/>
    <col min="2" max="2" width="65.77734375" style="36" customWidth="1"/>
    <col min="3" max="3" width="13.88671875" style="1" customWidth="1"/>
    <col min="4" max="4" width="13.33203125" style="36" customWidth="1"/>
    <col min="5" max="5" width="2.33203125" style="36" customWidth="1"/>
    <col min="6" max="6" width="13.88671875" style="43" customWidth="1"/>
    <col min="7" max="7" width="13.33203125" style="36" customWidth="1"/>
    <col min="8" max="16384" width="8.88671875" style="36"/>
  </cols>
  <sheetData>
    <row r="1" spans="1:10" ht="60" customHeight="1" x14ac:dyDescent="0.35">
      <c r="A1" s="35"/>
      <c r="C1" s="10"/>
      <c r="D1" s="37"/>
      <c r="E1" s="37"/>
      <c r="F1" s="37"/>
      <c r="G1" s="37"/>
    </row>
    <row r="2" spans="1:10" ht="15" customHeight="1" x14ac:dyDescent="0.3">
      <c r="A2" s="2" t="s">
        <v>208</v>
      </c>
      <c r="C2" s="7" t="s">
        <v>49</v>
      </c>
      <c r="D2" s="6" t="s">
        <v>65</v>
      </c>
      <c r="E2" s="38"/>
      <c r="F2" s="39" t="s">
        <v>68</v>
      </c>
      <c r="G2" s="6" t="s">
        <v>66</v>
      </c>
      <c r="J2" s="40"/>
    </row>
    <row r="3" spans="1:10" ht="15" customHeight="1" x14ac:dyDescent="0.3">
      <c r="A3" s="2" t="s">
        <v>207</v>
      </c>
      <c r="C3" s="16" t="s">
        <v>50</v>
      </c>
      <c r="D3" s="41">
        <v>50</v>
      </c>
      <c r="E3" s="38"/>
      <c r="F3" s="42" t="s">
        <v>69</v>
      </c>
      <c r="G3" s="41">
        <v>50</v>
      </c>
      <c r="J3" s="40"/>
    </row>
    <row r="4" spans="1:10" ht="15" customHeight="1" x14ac:dyDescent="0.3">
      <c r="A4" s="2" t="s">
        <v>209</v>
      </c>
      <c r="C4" s="16" t="s">
        <v>51</v>
      </c>
      <c r="D4" s="41">
        <v>20</v>
      </c>
      <c r="E4" s="38"/>
      <c r="F4" s="42" t="s">
        <v>70</v>
      </c>
      <c r="G4" s="41">
        <v>30</v>
      </c>
      <c r="J4" s="40"/>
    </row>
    <row r="5" spans="1:10" s="43" customFormat="1" ht="15" customHeight="1" x14ac:dyDescent="0.3">
      <c r="A5" s="2" t="s">
        <v>229</v>
      </c>
      <c r="C5" s="16" t="s">
        <v>52</v>
      </c>
      <c r="D5" s="41">
        <v>60</v>
      </c>
      <c r="E5" s="38"/>
      <c r="F5" s="42" t="s">
        <v>71</v>
      </c>
      <c r="G5" s="41">
        <v>10</v>
      </c>
      <c r="J5" s="40"/>
    </row>
    <row r="6" spans="1:10" s="43" customFormat="1" ht="15" customHeight="1" x14ac:dyDescent="0.3">
      <c r="A6" s="44" t="s">
        <v>75</v>
      </c>
      <c r="C6" s="16" t="s">
        <v>53</v>
      </c>
      <c r="D6" s="41">
        <v>40</v>
      </c>
      <c r="E6" s="38"/>
      <c r="F6" s="42" t="s">
        <v>72</v>
      </c>
      <c r="G6" s="41">
        <v>50</v>
      </c>
      <c r="J6" s="40"/>
    </row>
    <row r="7" spans="1:10" s="43" customFormat="1" ht="15" customHeight="1" x14ac:dyDescent="0.35">
      <c r="A7" s="4" t="s">
        <v>76</v>
      </c>
      <c r="C7" s="45" t="s">
        <v>84</v>
      </c>
      <c r="D7" s="46">
        <f>AVERAGE(D3:D6)</f>
        <v>42.5</v>
      </c>
      <c r="E7" s="38"/>
      <c r="F7" s="45" t="s">
        <v>84</v>
      </c>
      <c r="G7" s="46"/>
      <c r="J7" s="40"/>
    </row>
    <row r="8" spans="1:10" s="43" customFormat="1" ht="15" customHeight="1" x14ac:dyDescent="0.35">
      <c r="A8" s="47" t="s">
        <v>77</v>
      </c>
      <c r="D8" s="38"/>
      <c r="E8" s="38"/>
      <c r="G8" s="38"/>
      <c r="J8" s="40"/>
    </row>
    <row r="9" spans="1:10" s="43" customFormat="1" ht="15" customHeight="1" x14ac:dyDescent="0.3">
      <c r="A9" s="44" t="s">
        <v>78</v>
      </c>
      <c r="C9" s="7" t="s">
        <v>55</v>
      </c>
      <c r="D9" s="6" t="s">
        <v>65</v>
      </c>
      <c r="E9" s="38"/>
      <c r="F9" s="39" t="s">
        <v>55</v>
      </c>
      <c r="G9" s="6" t="s">
        <v>65</v>
      </c>
      <c r="J9" s="40"/>
    </row>
    <row r="10" spans="1:10" s="43" customFormat="1" ht="15" customHeight="1" x14ac:dyDescent="0.35">
      <c r="A10" s="4" t="s">
        <v>79</v>
      </c>
      <c r="C10" s="16" t="s">
        <v>56</v>
      </c>
      <c r="D10" s="41">
        <v>50</v>
      </c>
      <c r="E10" s="38"/>
      <c r="F10" s="42" t="s">
        <v>56</v>
      </c>
      <c r="G10" s="41">
        <v>50</v>
      </c>
      <c r="J10" s="40"/>
    </row>
    <row r="11" spans="1:10" s="43" customFormat="1" ht="15" customHeight="1" x14ac:dyDescent="0.35">
      <c r="A11" s="47" t="s">
        <v>80</v>
      </c>
      <c r="C11" s="16" t="s">
        <v>57</v>
      </c>
      <c r="D11" s="41">
        <v>100</v>
      </c>
      <c r="E11" s="38"/>
      <c r="F11" s="42" t="s">
        <v>57</v>
      </c>
      <c r="G11" s="41">
        <v>100</v>
      </c>
      <c r="J11" s="40"/>
    </row>
    <row r="12" spans="1:10" s="43" customFormat="1" ht="15" customHeight="1" x14ac:dyDescent="0.35">
      <c r="A12" s="47" t="s">
        <v>81</v>
      </c>
      <c r="C12" s="16" t="s">
        <v>58</v>
      </c>
      <c r="D12" s="41">
        <v>40</v>
      </c>
      <c r="E12" s="38"/>
      <c r="F12" s="42" t="s">
        <v>58</v>
      </c>
      <c r="G12" s="41">
        <v>40</v>
      </c>
      <c r="J12" s="40"/>
    </row>
    <row r="13" spans="1:10" s="43" customFormat="1" ht="15" customHeight="1" x14ac:dyDescent="0.35">
      <c r="A13" s="47" t="s">
        <v>82</v>
      </c>
      <c r="C13" s="16" t="s">
        <v>59</v>
      </c>
      <c r="D13" s="41">
        <v>50</v>
      </c>
      <c r="E13" s="38"/>
      <c r="F13" s="42" t="s">
        <v>59</v>
      </c>
      <c r="G13" s="41">
        <v>50</v>
      </c>
      <c r="J13" s="40"/>
    </row>
    <row r="14" spans="1:10" s="43" customFormat="1" ht="15" customHeight="1" thickBot="1" x14ac:dyDescent="0.4">
      <c r="A14" s="47" t="s">
        <v>83</v>
      </c>
      <c r="C14" s="16" t="s">
        <v>60</v>
      </c>
      <c r="D14" s="41">
        <v>20</v>
      </c>
      <c r="E14" s="38"/>
      <c r="F14" s="42" t="s">
        <v>60</v>
      </c>
      <c r="G14" s="41">
        <v>20</v>
      </c>
    </row>
    <row r="15" spans="1:10" s="43" customFormat="1" ht="15" customHeight="1" thickTop="1" thickBot="1" x14ac:dyDescent="0.4">
      <c r="A15" s="48"/>
      <c r="C15" s="45" t="s">
        <v>84</v>
      </c>
      <c r="D15" s="46"/>
      <c r="E15" s="38"/>
      <c r="G15" s="13"/>
    </row>
    <row r="16" spans="1:10" s="43" customFormat="1" ht="15" customHeight="1" thickTop="1" x14ac:dyDescent="0.35">
      <c r="A16" s="47"/>
    </row>
    <row r="17" spans="1:3" s="43" customFormat="1" ht="15" customHeight="1" x14ac:dyDescent="0.35">
      <c r="A17" s="47"/>
      <c r="C17" s="1"/>
    </row>
    <row r="18" spans="1:3" s="43" customFormat="1" ht="15" customHeight="1" x14ac:dyDescent="0.35">
      <c r="A18" s="47"/>
      <c r="C18" s="1"/>
    </row>
    <row r="19" spans="1:3" s="43" customFormat="1" ht="15" customHeight="1" x14ac:dyDescent="0.35">
      <c r="A19" s="47"/>
      <c r="C19" s="1"/>
    </row>
    <row r="20" spans="1:3" s="43" customFormat="1" ht="15" customHeight="1" x14ac:dyDescent="0.35">
      <c r="A20" s="47"/>
      <c r="C20" s="1"/>
    </row>
    <row r="21" spans="1:3" s="43" customFormat="1" ht="15" customHeight="1" x14ac:dyDescent="0.35">
      <c r="A21" s="47"/>
      <c r="C21" s="1"/>
    </row>
    <row r="22" spans="1:3" s="43" customFormat="1" ht="15" customHeight="1" x14ac:dyDescent="0.35">
      <c r="A22" s="47"/>
      <c r="C22" s="1"/>
    </row>
    <row r="23" spans="1:3" s="43" customFormat="1" ht="15" customHeight="1" x14ac:dyDescent="0.35">
      <c r="A23" s="47"/>
      <c r="C23" s="1"/>
    </row>
    <row r="24" spans="1:3" s="43" customFormat="1" ht="15" customHeight="1" x14ac:dyDescent="0.35">
      <c r="A24" s="47"/>
      <c r="C24" s="1"/>
    </row>
    <row r="25" spans="1:3" s="43" customFormat="1" ht="15" customHeight="1" x14ac:dyDescent="0.35">
      <c r="A25" s="47"/>
      <c r="C25" s="1"/>
    </row>
    <row r="26" spans="1:3" s="43" customFormat="1" ht="15" customHeight="1" x14ac:dyDescent="0.35">
      <c r="A26" s="47"/>
      <c r="C26" s="1"/>
    </row>
    <row r="27" spans="1:3" x14ac:dyDescent="0.35">
      <c r="A27" s="47"/>
    </row>
    <row r="28" spans="1:3" x14ac:dyDescent="0.35">
      <c r="A28" s="47"/>
    </row>
    <row r="29" spans="1:3" ht="15" customHeight="1" x14ac:dyDescent="0.35">
      <c r="A29" s="47"/>
      <c r="C29" s="1" t="s">
        <v>85</v>
      </c>
    </row>
    <row r="30" spans="1:3" ht="15" customHeight="1" x14ac:dyDescent="0.35">
      <c r="A30" s="47"/>
      <c r="C30" s="1" t="s">
        <v>86</v>
      </c>
    </row>
    <row r="31" spans="1:3" ht="15" customHeight="1" x14ac:dyDescent="0.35">
      <c r="A31" s="47"/>
      <c r="C31" s="1" t="s">
        <v>87</v>
      </c>
    </row>
    <row r="32" spans="1:3" ht="15" customHeight="1" x14ac:dyDescent="0.35">
      <c r="A32" s="47"/>
      <c r="C32" s="1" t="s">
        <v>88</v>
      </c>
    </row>
    <row r="33" spans="1:3" ht="15" customHeight="1" x14ac:dyDescent="0.35">
      <c r="A33" s="47"/>
      <c r="C33" s="1" t="s">
        <v>89</v>
      </c>
    </row>
    <row r="34" spans="1:3" ht="15" customHeight="1" x14ac:dyDescent="0.35">
      <c r="A34" s="47"/>
      <c r="C34" s="1" t="s">
        <v>90</v>
      </c>
    </row>
    <row r="35" spans="1:3" ht="15" customHeight="1" x14ac:dyDescent="0.35">
      <c r="A35" s="47"/>
      <c r="C35" s="1" t="s">
        <v>91</v>
      </c>
    </row>
    <row r="36" spans="1:3" x14ac:dyDescent="0.35">
      <c r="A36" s="47"/>
    </row>
    <row r="41" spans="1:3" ht="15" customHeight="1" x14ac:dyDescent="0.35">
      <c r="C41" s="1" t="s">
        <v>21</v>
      </c>
    </row>
    <row r="42" spans="1:3" ht="15" customHeight="1" x14ac:dyDescent="0.35">
      <c r="C42" s="1" t="s">
        <v>45</v>
      </c>
    </row>
    <row r="43" spans="1:3" ht="15" customHeight="1" x14ac:dyDescent="0.35">
      <c r="C43" s="1" t="s">
        <v>92</v>
      </c>
    </row>
    <row r="44" spans="1:3" ht="15" customHeight="1" x14ac:dyDescent="0.35">
      <c r="C44" s="1" t="s">
        <v>22</v>
      </c>
    </row>
    <row r="45" spans="1:3" ht="15" customHeight="1" x14ac:dyDescent="0.35">
      <c r="C45" s="1" t="s">
        <v>24</v>
      </c>
    </row>
    <row r="46" spans="1:3" ht="15" customHeight="1" x14ac:dyDescent="0.35">
      <c r="C46" s="1" t="s">
        <v>48</v>
      </c>
    </row>
  </sheetData>
  <phoneticPr fontId="7" type="noConversion"/>
  <hyperlinks>
    <hyperlink ref="C42" r:id="rId1" tooltip="选择此处，从网页上了解有关 SUM 函数的全部内容" xr:uid="{00000000-0004-0000-0300-000000000000}"/>
    <hyperlink ref="C43" r:id="rId2" tooltip="选择此处，从网页上了解有关 SUMIF 函数的全部内容" xr:uid="{00000000-0004-0000-0300-000001000000}"/>
    <hyperlink ref="C44" r:id="rId3" tooltip="选择此处，从网页上了解如何使用 Excel 作为计算器" xr:uid="{00000000-0004-0000-0300-000002000000}"/>
    <hyperlink ref="C45" r:id="rId4" tooltip="选择此处，从网页上了解免费 Excel 在线培训概述" xr:uid="{00000000-0004-0000-0300-000003000000}"/>
  </hyperlinks>
  <pageMargins left="0.7" right="0.7" top="0.75" bottom="0.75" header="0.3" footer="0.3"/>
  <pageSetup paperSize="9" orientation="landscape"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election activeCell="K12" sqref="K12"/>
    </sheetView>
  </sheetViews>
  <sheetFormatPr defaultColWidth="8.88671875" defaultRowHeight="17.25" x14ac:dyDescent="0.35"/>
  <cols>
    <col min="1" max="1" width="12.77734375" style="50" customWidth="1"/>
    <col min="2" max="2" width="65.77734375" style="36" customWidth="1"/>
    <col min="3" max="3" width="18.33203125" style="36" customWidth="1"/>
    <col min="4" max="4" width="13.33203125" style="43" customWidth="1"/>
    <col min="5" max="5" width="2.33203125" style="36" customWidth="1"/>
    <col min="6" max="7" width="13.33203125" style="36" customWidth="1"/>
    <col min="8" max="16384" width="8.88671875" style="36"/>
  </cols>
  <sheetData>
    <row r="1" spans="1:8" ht="60" customHeight="1" x14ac:dyDescent="0.35">
      <c r="A1" s="50" t="s">
        <v>93</v>
      </c>
      <c r="C1" s="10"/>
      <c r="D1" s="37"/>
      <c r="E1" s="37"/>
      <c r="F1" s="37"/>
      <c r="G1" s="37"/>
    </row>
    <row r="2" spans="1:8" ht="15" customHeight="1" x14ac:dyDescent="0.35">
      <c r="A2" s="4" t="s">
        <v>210</v>
      </c>
      <c r="C2" s="7" t="s">
        <v>49</v>
      </c>
      <c r="D2" s="6" t="s">
        <v>65</v>
      </c>
      <c r="E2" s="38"/>
      <c r="F2" s="39" t="s">
        <v>68</v>
      </c>
      <c r="G2" s="6" t="s">
        <v>66</v>
      </c>
      <c r="H2" s="40"/>
    </row>
    <row r="3" spans="1:8" ht="15" customHeight="1" x14ac:dyDescent="0.35">
      <c r="A3" s="4" t="s">
        <v>206</v>
      </c>
      <c r="C3" s="16" t="s">
        <v>50</v>
      </c>
      <c r="D3" s="41">
        <v>50</v>
      </c>
      <c r="E3" s="38"/>
      <c r="F3" s="42" t="s">
        <v>69</v>
      </c>
      <c r="G3" s="41">
        <v>50</v>
      </c>
      <c r="H3" s="40"/>
    </row>
    <row r="4" spans="1:8" ht="15" customHeight="1" x14ac:dyDescent="0.35">
      <c r="A4" s="51" t="s">
        <v>94</v>
      </c>
      <c r="C4" s="16" t="s">
        <v>51</v>
      </c>
      <c r="D4" s="41">
        <v>20</v>
      </c>
      <c r="E4" s="38"/>
      <c r="F4" s="42" t="s">
        <v>70</v>
      </c>
      <c r="G4" s="41">
        <v>30</v>
      </c>
      <c r="H4" s="40"/>
    </row>
    <row r="5" spans="1:8" s="43" customFormat="1" ht="15" customHeight="1" x14ac:dyDescent="0.35">
      <c r="A5" s="51" t="s">
        <v>95</v>
      </c>
      <c r="C5" s="16" t="s">
        <v>52</v>
      </c>
      <c r="D5" s="41">
        <v>60</v>
      </c>
      <c r="E5" s="38"/>
      <c r="F5" s="42" t="s">
        <v>71</v>
      </c>
      <c r="G5" s="41">
        <v>10</v>
      </c>
      <c r="H5" s="40"/>
    </row>
    <row r="6" spans="1:8" s="43" customFormat="1" ht="15" customHeight="1" x14ac:dyDescent="0.35">
      <c r="A6" s="51" t="s">
        <v>96</v>
      </c>
      <c r="C6" s="16" t="s">
        <v>53</v>
      </c>
      <c r="D6" s="41">
        <v>40</v>
      </c>
      <c r="E6" s="38"/>
      <c r="F6" s="42" t="s">
        <v>72</v>
      </c>
      <c r="G6" s="41">
        <v>50</v>
      </c>
      <c r="H6" s="40"/>
    </row>
    <row r="7" spans="1:8" s="43" customFormat="1" ht="15" customHeight="1" x14ac:dyDescent="0.35">
      <c r="A7" s="52" t="s">
        <v>97</v>
      </c>
      <c r="C7" s="45" t="s">
        <v>101</v>
      </c>
      <c r="D7" s="46"/>
      <c r="E7" s="38"/>
      <c r="F7" s="45" t="s">
        <v>103</v>
      </c>
      <c r="G7" s="46"/>
      <c r="H7" s="40"/>
    </row>
    <row r="8" spans="1:8" s="43" customFormat="1" ht="15" customHeight="1" x14ac:dyDescent="0.35">
      <c r="A8" s="47" t="s">
        <v>98</v>
      </c>
      <c r="D8" s="38"/>
      <c r="E8" s="38"/>
      <c r="G8" s="38"/>
      <c r="H8" s="40"/>
    </row>
    <row r="9" spans="1:8" s="43" customFormat="1" ht="15" customHeight="1" x14ac:dyDescent="0.35">
      <c r="A9" s="47" t="s">
        <v>99</v>
      </c>
      <c r="C9" s="7" t="s">
        <v>55</v>
      </c>
      <c r="D9" s="6" t="s">
        <v>65</v>
      </c>
      <c r="E9" s="38"/>
      <c r="F9" s="39" t="s">
        <v>55</v>
      </c>
      <c r="G9" s="6" t="s">
        <v>65</v>
      </c>
      <c r="H9" s="40"/>
    </row>
    <row r="10" spans="1:8" s="43" customFormat="1" ht="15" customHeight="1" x14ac:dyDescent="0.35">
      <c r="A10" s="4" t="s">
        <v>24</v>
      </c>
      <c r="C10" s="16" t="s">
        <v>56</v>
      </c>
      <c r="D10" s="41">
        <v>50</v>
      </c>
      <c r="E10" s="38"/>
      <c r="F10" s="42" t="s">
        <v>56</v>
      </c>
      <c r="G10" s="41">
        <v>50</v>
      </c>
      <c r="H10" s="40"/>
    </row>
    <row r="11" spans="1:8" s="43" customFormat="1" ht="15" customHeight="1" x14ac:dyDescent="0.35">
      <c r="A11" s="52" t="s">
        <v>100</v>
      </c>
      <c r="C11" s="16" t="s">
        <v>57</v>
      </c>
      <c r="D11" s="41">
        <v>100</v>
      </c>
      <c r="E11" s="38"/>
      <c r="F11" s="42" t="s">
        <v>57</v>
      </c>
      <c r="G11" s="41">
        <v>100</v>
      </c>
      <c r="H11" s="40"/>
    </row>
    <row r="12" spans="1:8" s="43" customFormat="1" ht="15" customHeight="1" x14ac:dyDescent="0.35">
      <c r="A12" s="47"/>
      <c r="C12" s="16" t="s">
        <v>58</v>
      </c>
      <c r="D12" s="41">
        <v>40</v>
      </c>
      <c r="E12" s="38"/>
      <c r="F12" s="42" t="s">
        <v>58</v>
      </c>
      <c r="G12" s="41">
        <v>40</v>
      </c>
      <c r="H12" s="40"/>
    </row>
    <row r="13" spans="1:8" s="43" customFormat="1" ht="15" customHeight="1" x14ac:dyDescent="0.35">
      <c r="A13" s="47"/>
      <c r="C13" s="16" t="s">
        <v>59</v>
      </c>
      <c r="D13" s="41">
        <v>50</v>
      </c>
      <c r="E13" s="38"/>
      <c r="F13" s="42" t="s">
        <v>59</v>
      </c>
      <c r="G13" s="41">
        <v>50</v>
      </c>
      <c r="H13" s="40"/>
    </row>
    <row r="14" spans="1:8" s="43" customFormat="1" ht="15" customHeight="1" x14ac:dyDescent="0.35">
      <c r="A14" s="47"/>
      <c r="C14" s="16" t="s">
        <v>60</v>
      </c>
      <c r="D14" s="41">
        <v>20</v>
      </c>
      <c r="E14" s="38"/>
      <c r="F14" s="42" t="s">
        <v>60</v>
      </c>
      <c r="G14" s="41">
        <v>20</v>
      </c>
    </row>
    <row r="15" spans="1:8" s="43" customFormat="1" ht="15" customHeight="1" x14ac:dyDescent="0.35">
      <c r="A15" s="50"/>
      <c r="C15" s="45" t="s">
        <v>102</v>
      </c>
      <c r="D15" s="46"/>
      <c r="E15" s="38"/>
      <c r="F15" s="45"/>
      <c r="G15" s="46">
        <f>MIN(G10:G14,10)</f>
        <v>10</v>
      </c>
    </row>
    <row r="16" spans="1:8" s="43" customFormat="1" ht="15" customHeight="1" x14ac:dyDescent="0.35">
      <c r="A16" s="50"/>
    </row>
    <row r="17" spans="1:1" s="43" customFormat="1" ht="15" customHeight="1" x14ac:dyDescent="0.35">
      <c r="A17" s="50"/>
    </row>
    <row r="18" spans="1:1" s="43" customFormat="1" ht="15" customHeight="1" x14ac:dyDescent="0.35">
      <c r="A18" s="53"/>
    </row>
    <row r="19" spans="1:1" s="43" customFormat="1" ht="15" customHeight="1" x14ac:dyDescent="0.35">
      <c r="A19" s="4" t="s">
        <v>211</v>
      </c>
    </row>
    <row r="20" spans="1:1" s="43" customFormat="1" ht="15" customHeight="1" x14ac:dyDescent="0.35">
      <c r="A20" s="50"/>
    </row>
    <row r="21" spans="1:1" s="43" customFormat="1" ht="15" customHeight="1" x14ac:dyDescent="0.35">
      <c r="A21" s="4" t="s">
        <v>21</v>
      </c>
    </row>
    <row r="22" spans="1:1" s="43" customFormat="1" ht="15" customHeight="1" x14ac:dyDescent="0.35">
      <c r="A22" s="4" t="s">
        <v>212</v>
      </c>
    </row>
    <row r="23" spans="1:1" s="43" customFormat="1" ht="15" customHeight="1" x14ac:dyDescent="0.35">
      <c r="A23" s="4" t="s">
        <v>213</v>
      </c>
    </row>
    <row r="24" spans="1:1" s="43" customFormat="1" ht="15" customHeight="1" x14ac:dyDescent="0.35">
      <c r="A24" s="4" t="s">
        <v>22</v>
      </c>
    </row>
    <row r="25" spans="1:1" s="43" customFormat="1" ht="15" customHeight="1" x14ac:dyDescent="0.35">
      <c r="A25" s="4" t="s">
        <v>24</v>
      </c>
    </row>
    <row r="27" spans="1:1" ht="15" customHeight="1" x14ac:dyDescent="0.35"/>
    <row r="28" spans="1:1" ht="15" customHeight="1" x14ac:dyDescent="0.35"/>
    <row r="29" spans="1:1" ht="15" customHeight="1" x14ac:dyDescent="0.35"/>
    <row r="30" spans="1:1" ht="15" customHeight="1" x14ac:dyDescent="0.35"/>
    <row r="31" spans="1:1" ht="15" customHeight="1" x14ac:dyDescent="0.35"/>
    <row r="32" spans="1:1" ht="15" customHeight="1" x14ac:dyDescent="0.35"/>
    <row r="33" ht="15" customHeight="1" x14ac:dyDescent="0.35"/>
    <row r="39" ht="15" customHeight="1" x14ac:dyDescent="0.35"/>
    <row r="40" ht="15" customHeight="1" x14ac:dyDescent="0.35"/>
    <row r="41" ht="15" customHeight="1" x14ac:dyDescent="0.35"/>
    <row r="42" ht="15" customHeight="1" x14ac:dyDescent="0.35"/>
    <row r="43" ht="15" customHeight="1" x14ac:dyDescent="0.35"/>
    <row r="44" ht="15" customHeight="1" x14ac:dyDescent="0.35"/>
  </sheetData>
  <phoneticPr fontId="7" type="noConversion"/>
  <pageMargins left="0.7" right="0.7" top="0.75" bottom="0.75" header="0.3" footer="0.3"/>
  <pageSetup paperSize="9"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G37"/>
  <sheetViews>
    <sheetView showGridLines="0" topLeftCell="A22" workbookViewId="0">
      <selection activeCell="D38" sqref="D38"/>
    </sheetView>
  </sheetViews>
  <sheetFormatPr defaultColWidth="8.88671875" defaultRowHeight="16.5" x14ac:dyDescent="0.3"/>
  <cols>
    <col min="1" max="1" width="12.77734375" style="9" customWidth="1"/>
    <col min="2" max="2" width="65.77734375" style="9" customWidth="1"/>
    <col min="3" max="3" width="17.21875" style="9" customWidth="1"/>
    <col min="4" max="4" width="26.33203125" style="9" customWidth="1"/>
    <col min="5" max="6" width="9.77734375" style="9" customWidth="1"/>
    <col min="7" max="16384" width="8.88671875" style="9"/>
  </cols>
  <sheetData>
    <row r="1" spans="1:7" ht="60" customHeight="1" x14ac:dyDescent="0.3">
      <c r="A1" s="2" t="s">
        <v>104</v>
      </c>
      <c r="D1" s="11"/>
    </row>
    <row r="2" spans="1:7" x14ac:dyDescent="0.3">
      <c r="A2" s="2" t="s">
        <v>105</v>
      </c>
      <c r="E2" s="55"/>
      <c r="F2" s="55"/>
      <c r="G2" s="2"/>
    </row>
    <row r="3" spans="1:7" ht="15" customHeight="1" x14ac:dyDescent="0.3">
      <c r="A3" s="3" t="s">
        <v>106</v>
      </c>
      <c r="E3" s="55"/>
      <c r="F3" s="55"/>
    </row>
    <row r="4" spans="1:7" ht="15" customHeight="1" x14ac:dyDescent="0.3">
      <c r="A4" s="3" t="s">
        <v>107</v>
      </c>
      <c r="E4" s="55"/>
      <c r="F4" s="55"/>
    </row>
    <row r="5" spans="1:7" ht="15" customHeight="1" x14ac:dyDescent="0.3">
      <c r="A5" s="3" t="s">
        <v>235</v>
      </c>
      <c r="C5" s="56"/>
      <c r="E5" s="55"/>
      <c r="F5" s="55"/>
    </row>
    <row r="6" spans="1:7" ht="15" customHeight="1" x14ac:dyDescent="0.3">
      <c r="A6" s="3" t="s">
        <v>236</v>
      </c>
      <c r="E6" s="55"/>
      <c r="F6" s="55"/>
    </row>
    <row r="7" spans="1:7" x14ac:dyDescent="0.3">
      <c r="A7" s="2" t="s">
        <v>8</v>
      </c>
      <c r="C7" s="55"/>
      <c r="D7" s="55"/>
      <c r="E7" s="55"/>
      <c r="F7" s="55"/>
    </row>
    <row r="8" spans="1:7" x14ac:dyDescent="0.3">
      <c r="A8" s="2" t="s">
        <v>20</v>
      </c>
      <c r="C8" s="57" t="s">
        <v>104</v>
      </c>
      <c r="D8" s="57"/>
    </row>
    <row r="9" spans="1:7" x14ac:dyDescent="0.3">
      <c r="A9" s="2" t="s">
        <v>108</v>
      </c>
      <c r="C9" s="58" t="s">
        <v>50</v>
      </c>
      <c r="D9" s="83" t="str">
        <f>IF(C9="苹果","true","fasle")</f>
        <v>true</v>
      </c>
    </row>
    <row r="10" spans="1:7" x14ac:dyDescent="0.3">
      <c r="A10" s="2" t="s">
        <v>109</v>
      </c>
      <c r="C10" s="58" t="s">
        <v>51</v>
      </c>
      <c r="D10" s="83" t="str">
        <f>IF(C10="苹果","true","fasle")</f>
        <v>fasle</v>
      </c>
    </row>
    <row r="11" spans="1:7" ht="15" customHeight="1" thickBot="1" x14ac:dyDescent="0.35">
      <c r="A11" s="3" t="s">
        <v>231</v>
      </c>
      <c r="C11" s="55"/>
      <c r="D11" s="55"/>
    </row>
    <row r="12" spans="1:7" ht="15" customHeight="1" thickTop="1" thickBot="1" x14ac:dyDescent="0.35">
      <c r="A12" s="3" t="s">
        <v>215</v>
      </c>
      <c r="C12" s="60">
        <v>50</v>
      </c>
      <c r="D12" s="59" t="str">
        <f>IF(C12&lt;100,"小于 100","大于或等于 100")</f>
        <v>小于 100</v>
      </c>
    </row>
    <row r="13" spans="1:7" ht="15" customHeight="1" thickTop="1" x14ac:dyDescent="0.3">
      <c r="A13" s="3" t="s">
        <v>110</v>
      </c>
    </row>
    <row r="14" spans="1:7" x14ac:dyDescent="0.3">
      <c r="A14" s="2" t="s">
        <v>111</v>
      </c>
    </row>
    <row r="15" spans="1:7" ht="15" customHeight="1" x14ac:dyDescent="0.3">
      <c r="A15" s="3" t="s">
        <v>112</v>
      </c>
    </row>
    <row r="16" spans="1:7" x14ac:dyDescent="0.3">
      <c r="A16" s="2" t="s">
        <v>19</v>
      </c>
    </row>
    <row r="17" spans="1:6" x14ac:dyDescent="0.3">
      <c r="A17" s="2" t="s">
        <v>20</v>
      </c>
    </row>
    <row r="18" spans="1:6" x14ac:dyDescent="0.3">
      <c r="A18" s="2" t="s">
        <v>21</v>
      </c>
      <c r="C18" s="54"/>
    </row>
    <row r="19" spans="1:6" x14ac:dyDescent="0.3">
      <c r="A19" s="2" t="s">
        <v>113</v>
      </c>
    </row>
    <row r="20" spans="1:6" x14ac:dyDescent="0.3">
      <c r="A20" s="2" t="s">
        <v>114</v>
      </c>
    </row>
    <row r="21" spans="1:6" x14ac:dyDescent="0.3">
      <c r="A21" s="2" t="s">
        <v>115</v>
      </c>
    </row>
    <row r="22" spans="1:6" x14ac:dyDescent="0.3">
      <c r="A22" s="2" t="s">
        <v>24</v>
      </c>
    </row>
    <row r="26" spans="1:6" ht="17.25" thickBot="1" x14ac:dyDescent="0.35"/>
    <row r="27" spans="1:6" ht="17.25" thickBot="1" x14ac:dyDescent="0.35">
      <c r="C27" s="61" t="s">
        <v>55</v>
      </c>
      <c r="D27" s="62" t="s">
        <v>65</v>
      </c>
      <c r="E27" s="62" t="s">
        <v>122</v>
      </c>
      <c r="F27" s="62" t="s">
        <v>121</v>
      </c>
    </row>
    <row r="28" spans="1:6" x14ac:dyDescent="0.3">
      <c r="C28" s="63" t="s">
        <v>116</v>
      </c>
      <c r="D28" s="63">
        <v>2</v>
      </c>
      <c r="E28" s="92">
        <v>9.7607115856835538</v>
      </c>
      <c r="F28" s="92">
        <f>'IF 语句'!$E$28:$E$29*'IF 语句'!$D$28:$D$29</f>
        <v>19.521423171367108</v>
      </c>
    </row>
    <row r="29" spans="1:6" ht="17.25" thickBot="1" x14ac:dyDescent="0.35">
      <c r="C29" s="64" t="s">
        <v>117</v>
      </c>
      <c r="D29" s="64">
        <v>3</v>
      </c>
      <c r="E29" s="93">
        <v>3.4189202461080024</v>
      </c>
      <c r="F29" s="93">
        <f>'IF 语句'!$E$28:$E$29*'IF 语句'!$D$28:$D$29</f>
        <v>10.256760738324008</v>
      </c>
    </row>
    <row r="30" spans="1:6" x14ac:dyDescent="0.3">
      <c r="C30" s="55"/>
      <c r="D30" s="55"/>
      <c r="E30" s="55"/>
      <c r="F30" s="55"/>
    </row>
    <row r="31" spans="1:6" x14ac:dyDescent="0.3">
      <c r="C31" s="55"/>
      <c r="D31" s="55" t="s">
        <v>118</v>
      </c>
      <c r="E31" s="94">
        <f>SUM('IF 语句'!$E$28:$E$29)</f>
        <v>13.179631831791557</v>
      </c>
      <c r="F31" s="94">
        <f>SUM('IF 语句'!F28:F29)</f>
        <v>29.778183909691116</v>
      </c>
    </row>
    <row r="32" spans="1:6" ht="17.25" thickBot="1" x14ac:dyDescent="0.35">
      <c r="C32" s="55"/>
      <c r="D32" s="55"/>
      <c r="E32" s="55"/>
      <c r="F32" s="55"/>
    </row>
    <row r="33" spans="3:6" ht="18" thickTop="1" thickBot="1" x14ac:dyDescent="0.35">
      <c r="C33" s="55"/>
      <c r="D33" s="55" t="s">
        <v>119</v>
      </c>
      <c r="E33" s="110" t="s">
        <v>123</v>
      </c>
      <c r="F33" s="95">
        <f>IF(E33="是",F31*销售税,0)</f>
        <v>2.6800365518722002</v>
      </c>
    </row>
    <row r="34" spans="3:6" ht="18" thickTop="1" thickBot="1" x14ac:dyDescent="0.35">
      <c r="C34" s="55"/>
      <c r="D34" s="55"/>
      <c r="E34" s="55"/>
      <c r="F34" s="55"/>
    </row>
    <row r="35" spans="3:6" ht="18" thickTop="1" thickBot="1" x14ac:dyDescent="0.35">
      <c r="C35" s="55"/>
      <c r="D35" s="55" t="s">
        <v>120</v>
      </c>
      <c r="E35" s="60" t="s">
        <v>123</v>
      </c>
      <c r="F35" s="95">
        <f>IF(E35="是",SUM(D28:D29)*1.25,0)</f>
        <v>6.25</v>
      </c>
    </row>
    <row r="36" spans="3:6" ht="17.25" thickTop="1" x14ac:dyDescent="0.3"/>
    <row r="37" spans="3:6" x14ac:dyDescent="0.3">
      <c r="D37" s="55" t="s">
        <v>121</v>
      </c>
      <c r="E37" s="55"/>
      <c r="F37" s="94">
        <f>SUM(F33,F31,F35)</f>
        <v>38.708220461563315</v>
      </c>
    </row>
  </sheetData>
  <phoneticPr fontId="7" type="noConversion"/>
  <dataValidations count="1">
    <dataValidation type="list" allowBlank="1" showInputMessage="1" showErrorMessage="1" sqref="E33 E35" xr:uid="{00000000-0002-0000-0500-000000000000}">
      <formula1>"是, 否"</formula1>
    </dataValidation>
  </dataValidations>
  <hyperlinks>
    <hyperlink ref="M25" r:id="rId1" display="https://support.office.com/zh-cn/article/IF-function-69AED7C9-4E8A-4755-A9BC-AA8BBFF73BE2" xr:uid="{00000000-0004-0000-0500-000000000000}"/>
  </hyperlinks>
  <pageMargins left="0.7" right="0.7" top="0.75" bottom="0.75" header="0.3" footer="0.3"/>
  <pageSetup paperSize="9" orientation="landscape"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L44"/>
  <sheetViews>
    <sheetView showGridLines="0" topLeftCell="A25" zoomScaleNormal="100" workbookViewId="0">
      <selection activeCell="C43" sqref="C43"/>
    </sheetView>
  </sheetViews>
  <sheetFormatPr defaultColWidth="8.88671875" defaultRowHeight="15" customHeight="1" x14ac:dyDescent="0.3"/>
  <cols>
    <col min="1" max="1" width="12.77734375" style="1" customWidth="1"/>
    <col min="2" max="2" width="65.77734375" style="36" customWidth="1"/>
    <col min="3" max="3" width="13.33203125" style="36" customWidth="1"/>
    <col min="4" max="4" width="13.33203125" style="43" customWidth="1"/>
    <col min="5" max="5" width="2.33203125" style="36" customWidth="1"/>
    <col min="6" max="7" width="13.33203125" style="36" customWidth="1"/>
    <col min="8" max="16384" width="8.88671875" style="36"/>
  </cols>
  <sheetData>
    <row r="1" spans="1:7" ht="60" customHeight="1" x14ac:dyDescent="0.3">
      <c r="D1" s="37"/>
      <c r="E1" s="37"/>
      <c r="F1" s="37"/>
      <c r="G1" s="37"/>
    </row>
    <row r="2" spans="1:7" ht="15" customHeight="1" x14ac:dyDescent="0.3">
      <c r="A2" s="1" t="s">
        <v>124</v>
      </c>
      <c r="G2" s="8"/>
    </row>
    <row r="3" spans="1:7" ht="15" customHeight="1" x14ac:dyDescent="0.3">
      <c r="A3" s="1" t="s">
        <v>125</v>
      </c>
    </row>
    <row r="4" spans="1:7" ht="15" customHeight="1" x14ac:dyDescent="0.3">
      <c r="A4" s="1" t="s">
        <v>126</v>
      </c>
    </row>
    <row r="5" spans="1:7" s="43" customFormat="1" ht="15" customHeight="1" x14ac:dyDescent="0.3">
      <c r="A5" s="65" t="s">
        <v>127</v>
      </c>
    </row>
    <row r="6" spans="1:7" s="43" customFormat="1" ht="15" customHeight="1" x14ac:dyDescent="0.3">
      <c r="A6" s="65" t="s">
        <v>128</v>
      </c>
    </row>
    <row r="7" spans="1:7" s="43" customFormat="1" ht="15" customHeight="1" x14ac:dyDescent="0.3">
      <c r="A7" s="65" t="s">
        <v>129</v>
      </c>
    </row>
    <row r="8" spans="1:7" s="43" customFormat="1" ht="15" customHeight="1" x14ac:dyDescent="0.3">
      <c r="A8" s="44" t="s">
        <v>130</v>
      </c>
    </row>
    <row r="9" spans="1:7" s="43" customFormat="1" ht="15" customHeight="1" x14ac:dyDescent="0.3">
      <c r="A9" s="44" t="s">
        <v>131</v>
      </c>
    </row>
    <row r="10" spans="1:7" s="43" customFormat="1" ht="15" customHeight="1" x14ac:dyDescent="0.3">
      <c r="A10" s="65" t="s">
        <v>132</v>
      </c>
    </row>
    <row r="11" spans="1:7" s="43" customFormat="1" ht="15" customHeight="1" x14ac:dyDescent="0.3">
      <c r="A11" s="65" t="s">
        <v>8</v>
      </c>
    </row>
    <row r="12" spans="1:7" s="43" customFormat="1" ht="15" customHeight="1" x14ac:dyDescent="0.3">
      <c r="A12" s="65" t="s">
        <v>20</v>
      </c>
    </row>
    <row r="13" spans="1:7" s="43" customFormat="1" ht="15" customHeight="1" x14ac:dyDescent="0.3">
      <c r="A13" s="65" t="s">
        <v>133</v>
      </c>
      <c r="C13" s="56"/>
      <c r="D13" s="66"/>
      <c r="E13" s="66"/>
      <c r="F13" s="66"/>
      <c r="G13" s="66"/>
    </row>
    <row r="14" spans="1:7" s="43" customFormat="1" ht="15" customHeight="1" x14ac:dyDescent="0.3">
      <c r="A14" s="65" t="s">
        <v>134</v>
      </c>
      <c r="C14" s="66"/>
      <c r="D14" s="66"/>
      <c r="E14" s="66"/>
      <c r="F14" s="66"/>
      <c r="G14" s="66"/>
    </row>
    <row r="15" spans="1:7" s="43" customFormat="1" ht="15" customHeight="1" x14ac:dyDescent="0.3">
      <c r="A15" s="44" t="s">
        <v>135</v>
      </c>
    </row>
    <row r="16" spans="1:7" s="43" customFormat="1" ht="15" customHeight="1" x14ac:dyDescent="0.3">
      <c r="A16" s="3" t="s">
        <v>136</v>
      </c>
      <c r="C16" s="67" t="s">
        <v>49</v>
      </c>
      <c r="D16" s="68" t="s">
        <v>66</v>
      </c>
      <c r="E16" s="69"/>
      <c r="F16" s="70" t="s">
        <v>68</v>
      </c>
      <c r="G16" s="68" t="s">
        <v>65</v>
      </c>
    </row>
    <row r="17" spans="1:12" s="43" customFormat="1" ht="15" customHeight="1" x14ac:dyDescent="0.3">
      <c r="A17" s="65" t="s">
        <v>137</v>
      </c>
      <c r="C17" s="16" t="s">
        <v>50</v>
      </c>
      <c r="D17" s="41">
        <v>50</v>
      </c>
      <c r="E17" s="38"/>
      <c r="F17" s="42" t="s">
        <v>69</v>
      </c>
      <c r="G17" s="41">
        <v>50</v>
      </c>
    </row>
    <row r="18" spans="1:12" s="43" customFormat="1" ht="15" customHeight="1" x14ac:dyDescent="0.3">
      <c r="A18" s="65" t="s">
        <v>19</v>
      </c>
      <c r="C18" s="16" t="s">
        <v>51</v>
      </c>
      <c r="D18" s="41">
        <v>20</v>
      </c>
      <c r="E18" s="38"/>
      <c r="F18" s="42" t="s">
        <v>70</v>
      </c>
      <c r="G18" s="41">
        <v>30</v>
      </c>
    </row>
    <row r="19" spans="1:12" s="43" customFormat="1" ht="15" customHeight="1" x14ac:dyDescent="0.3">
      <c r="A19" s="65" t="s">
        <v>20</v>
      </c>
      <c r="C19" s="16" t="s">
        <v>52</v>
      </c>
      <c r="D19" s="41">
        <v>60</v>
      </c>
      <c r="E19" s="38"/>
      <c r="F19" s="42" t="s">
        <v>71</v>
      </c>
      <c r="G19" s="41">
        <v>10</v>
      </c>
    </row>
    <row r="20" spans="1:12" s="43" customFormat="1" ht="15" customHeight="1" x14ac:dyDescent="0.3">
      <c r="A20" s="65" t="s">
        <v>21</v>
      </c>
      <c r="C20" s="16" t="s">
        <v>53</v>
      </c>
      <c r="D20" s="41">
        <v>40</v>
      </c>
      <c r="E20" s="38"/>
      <c r="F20" s="42" t="s">
        <v>72</v>
      </c>
      <c r="G20" s="41">
        <v>50</v>
      </c>
    </row>
    <row r="21" spans="1:12" s="43" customFormat="1" ht="15" customHeight="1" thickBot="1" x14ac:dyDescent="0.35">
      <c r="A21" s="65" t="s">
        <v>138</v>
      </c>
    </row>
    <row r="22" spans="1:12" s="43" customFormat="1" ht="15" customHeight="1" thickTop="1" thickBot="1" x14ac:dyDescent="0.35">
      <c r="A22" s="65" t="s">
        <v>139</v>
      </c>
      <c r="C22" s="111" t="s">
        <v>275</v>
      </c>
      <c r="D22" s="72"/>
      <c r="E22" s="38"/>
      <c r="F22" s="71" t="s">
        <v>71</v>
      </c>
      <c r="G22" s="72"/>
    </row>
    <row r="23" spans="1:12" s="43" customFormat="1" ht="15" customHeight="1" thickTop="1" x14ac:dyDescent="0.3">
      <c r="A23" s="65" t="s">
        <v>140</v>
      </c>
      <c r="D23" s="38"/>
      <c r="E23" s="38"/>
      <c r="G23" s="38"/>
    </row>
    <row r="24" spans="1:12" s="43" customFormat="1" ht="15" customHeight="1" x14ac:dyDescent="0.3">
      <c r="A24" s="65" t="s">
        <v>141</v>
      </c>
    </row>
    <row r="25" spans="1:12" s="43" customFormat="1" ht="15" customHeight="1" x14ac:dyDescent="0.3">
      <c r="A25" s="65" t="s">
        <v>24</v>
      </c>
    </row>
    <row r="26" spans="1:12" ht="15" customHeight="1" x14ac:dyDescent="0.3">
      <c r="C26" s="43"/>
      <c r="E26" s="43"/>
      <c r="F26" s="43"/>
      <c r="G26" s="43"/>
      <c r="I26" s="43"/>
      <c r="J26" s="43"/>
      <c r="K26" s="43"/>
      <c r="L26" s="43"/>
    </row>
    <row r="27" spans="1:12" ht="15" customHeight="1" x14ac:dyDescent="0.3">
      <c r="C27" s="43"/>
      <c r="E27" s="43"/>
      <c r="F27" s="43"/>
      <c r="G27" s="43"/>
    </row>
    <row r="28" spans="1:12" ht="15" customHeight="1" x14ac:dyDescent="0.3">
      <c r="C28" s="43"/>
      <c r="E28" s="43"/>
      <c r="F28" s="43"/>
      <c r="G28" s="43"/>
    </row>
    <row r="33" spans="3:7" ht="15" customHeight="1" x14ac:dyDescent="0.3">
      <c r="C33" s="73"/>
      <c r="D33" s="74"/>
      <c r="E33" s="74"/>
      <c r="F33" s="74"/>
      <c r="G33" s="74"/>
    </row>
    <row r="34" spans="3:7" ht="15" customHeight="1" x14ac:dyDescent="0.3">
      <c r="C34" s="74"/>
      <c r="D34" s="74"/>
      <c r="E34" s="74"/>
      <c r="F34" s="74"/>
      <c r="G34" s="74"/>
    </row>
    <row r="35" spans="3:7" ht="15" customHeight="1" x14ac:dyDescent="0.3">
      <c r="C35" s="75" t="s">
        <v>89</v>
      </c>
      <c r="D35" s="37"/>
      <c r="E35" s="37"/>
      <c r="F35" s="37"/>
      <c r="G35" s="37"/>
    </row>
    <row r="36" spans="3:7" ht="15" customHeight="1" x14ac:dyDescent="0.3">
      <c r="C36" s="67" t="s">
        <v>55</v>
      </c>
      <c r="D36" s="68" t="s">
        <v>65</v>
      </c>
      <c r="E36" s="69"/>
      <c r="F36" s="70" t="s">
        <v>55</v>
      </c>
      <c r="G36" s="68" t="s">
        <v>65</v>
      </c>
    </row>
    <row r="37" spans="3:7" ht="15" customHeight="1" x14ac:dyDescent="0.3">
      <c r="C37" s="16" t="s">
        <v>56</v>
      </c>
      <c r="D37" s="41">
        <v>50</v>
      </c>
      <c r="E37" s="38"/>
      <c r="F37" s="42" t="s">
        <v>56</v>
      </c>
      <c r="G37" s="41">
        <v>50</v>
      </c>
    </row>
    <row r="38" spans="3:7" ht="15" customHeight="1" x14ac:dyDescent="0.3">
      <c r="C38" s="16" t="s">
        <v>57</v>
      </c>
      <c r="D38" s="41">
        <v>100</v>
      </c>
      <c r="E38" s="38"/>
      <c r="F38" s="42" t="s">
        <v>57</v>
      </c>
      <c r="G38" s="41">
        <v>100</v>
      </c>
    </row>
    <row r="39" spans="3:7" ht="15" customHeight="1" x14ac:dyDescent="0.3">
      <c r="C39" s="16" t="s">
        <v>58</v>
      </c>
      <c r="D39" s="41">
        <v>40</v>
      </c>
      <c r="E39" s="38"/>
      <c r="F39" s="42" t="s">
        <v>58</v>
      </c>
      <c r="G39" s="41">
        <v>40</v>
      </c>
    </row>
    <row r="40" spans="3:7" ht="15" customHeight="1" x14ac:dyDescent="0.3">
      <c r="C40" s="16" t="s">
        <v>59</v>
      </c>
      <c r="D40" s="41">
        <v>50</v>
      </c>
      <c r="E40" s="38"/>
      <c r="F40" s="42" t="s">
        <v>59</v>
      </c>
      <c r="G40" s="41">
        <v>50</v>
      </c>
    </row>
    <row r="41" spans="3:7" ht="15" customHeight="1" x14ac:dyDescent="0.3">
      <c r="C41" s="16" t="s">
        <v>60</v>
      </c>
      <c r="D41" s="41">
        <v>20</v>
      </c>
      <c r="E41" s="38"/>
      <c r="F41" s="42" t="s">
        <v>60</v>
      </c>
      <c r="G41" s="41">
        <v>20</v>
      </c>
    </row>
    <row r="42" spans="3:7" ht="15" customHeight="1" thickBot="1" x14ac:dyDescent="0.35">
      <c r="C42" s="43"/>
      <c r="E42" s="43"/>
      <c r="F42" s="43"/>
      <c r="G42" s="43"/>
    </row>
    <row r="43" spans="3:7" ht="16.5" customHeight="1" thickTop="1" thickBot="1" x14ac:dyDescent="0.35">
      <c r="C43" s="71" t="s">
        <v>58</v>
      </c>
      <c r="D43" s="72">
        <f>IF(C43="","",VLOOKUP(C43,C37:D41,2,FALSE))</f>
        <v>40</v>
      </c>
      <c r="E43" s="38"/>
      <c r="F43" s="71" t="s">
        <v>142</v>
      </c>
      <c r="G43" s="72" t="str">
        <f>IFERROR(VLOOKUP(F43,F37:G41,2,FALSE),"")</f>
        <v/>
      </c>
    </row>
    <row r="44" spans="3:7" ht="15" customHeight="1" thickTop="1" x14ac:dyDescent="0.3"/>
  </sheetData>
  <phoneticPr fontId="7" type="noConversion"/>
  <dataValidations count="4">
    <dataValidation type="list" allowBlank="1" showInputMessage="1" showErrorMessage="1" sqref="C22" xr:uid="{00000000-0002-0000-0600-000000000000}">
      <formula1>$C$17:$C$20</formula1>
    </dataValidation>
    <dataValidation type="list" allowBlank="1" showInputMessage="1" showErrorMessage="1" sqref="F22" xr:uid="{00000000-0002-0000-0600-000001000000}">
      <formula1>$F$17:$F$20</formula1>
    </dataValidation>
    <dataValidation type="list" allowBlank="1" showInputMessage="1" showErrorMessage="1" sqref="C43" xr:uid="{00000000-0002-0000-0600-000002000000}">
      <formula1>$C$37:$C$41</formula1>
    </dataValidation>
    <dataValidation type="list" allowBlank="1" showInputMessage="1" sqref="F43" xr:uid="{00000000-0002-0000-0600-000003000000}">
      <formula1>$F$37:$F$41</formula1>
    </dataValidation>
  </dataValidations>
  <pageMargins left="0.7" right="0.7" top="0.75" bottom="0.75" header="0.3" footer="0.3"/>
  <pageSetup paperSize="9"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AH124"/>
  <sheetViews>
    <sheetView showGridLines="0" topLeftCell="A97" zoomScaleNormal="100" workbookViewId="0">
      <selection activeCell="D112" sqref="D112"/>
    </sheetView>
  </sheetViews>
  <sheetFormatPr defaultColWidth="8.88671875" defaultRowHeight="16.5" x14ac:dyDescent="0.3"/>
  <cols>
    <col min="1" max="1" width="12.77734375" style="1" customWidth="1"/>
    <col min="2" max="2" width="65.77734375" style="1" customWidth="1"/>
    <col min="3" max="4" width="12.77734375" style="36" customWidth="1"/>
    <col min="5" max="5" width="8.44140625" style="36" customWidth="1"/>
    <col min="6" max="7" width="12.77734375" style="36" customWidth="1"/>
    <col min="8" max="8" width="13.109375" style="36" customWidth="1"/>
    <col min="9" max="25" width="8.88671875" style="36"/>
    <col min="26" max="26" width="8.88671875" style="36" hidden="1" customWidth="1"/>
    <col min="27" max="27" width="2.33203125" style="36" hidden="1" customWidth="1"/>
    <col min="28" max="28" width="11.109375" style="36" hidden="1" customWidth="1"/>
    <col min="29" max="29" width="2.33203125" style="36" hidden="1" customWidth="1"/>
    <col min="30" max="30" width="11.109375" style="36" hidden="1" customWidth="1"/>
    <col min="31" max="31" width="2.33203125" style="36" hidden="1" customWidth="1"/>
    <col min="32" max="32" width="11.109375" style="36" hidden="1" customWidth="1"/>
    <col min="33" max="33" width="2.33203125" style="36" hidden="1" customWidth="1"/>
    <col min="34" max="34" width="11.109375" style="36" hidden="1" customWidth="1"/>
    <col min="35" max="16384" width="8.88671875" style="36"/>
  </cols>
  <sheetData>
    <row r="1" spans="1:34" ht="60" customHeight="1" x14ac:dyDescent="0.3">
      <c r="A1" s="2" t="s">
        <v>143</v>
      </c>
      <c r="C1" s="10"/>
      <c r="D1" s="37"/>
      <c r="E1" s="37"/>
      <c r="F1" s="37"/>
      <c r="G1" s="37"/>
      <c r="H1" s="37"/>
    </row>
    <row r="2" spans="1:34" ht="15" customHeight="1" x14ac:dyDescent="0.3">
      <c r="A2" s="2" t="s">
        <v>144</v>
      </c>
      <c r="C2" s="7" t="s">
        <v>49</v>
      </c>
      <c r="D2" s="6" t="s">
        <v>65</v>
      </c>
      <c r="E2" s="38"/>
      <c r="F2" s="7" t="s">
        <v>49</v>
      </c>
      <c r="G2" s="7" t="s">
        <v>183</v>
      </c>
      <c r="H2" s="6" t="s">
        <v>65</v>
      </c>
      <c r="Z2" s="7" t="s">
        <v>49</v>
      </c>
      <c r="AB2" s="7" t="s">
        <v>50</v>
      </c>
      <c r="AD2" s="7" t="s">
        <v>51</v>
      </c>
      <c r="AF2" s="7" t="s">
        <v>52</v>
      </c>
      <c r="AH2" s="7" t="s">
        <v>53</v>
      </c>
    </row>
    <row r="3" spans="1:34" ht="15" customHeight="1" x14ac:dyDescent="0.3">
      <c r="A3" s="2" t="s">
        <v>145</v>
      </c>
      <c r="C3" s="16" t="s">
        <v>50</v>
      </c>
      <c r="D3" s="41">
        <v>50</v>
      </c>
      <c r="E3" s="38"/>
      <c r="F3" s="16" t="s">
        <v>50</v>
      </c>
      <c r="G3" s="16" t="s">
        <v>184</v>
      </c>
      <c r="H3" s="41">
        <v>50</v>
      </c>
      <c r="Z3" s="76" t="s">
        <v>50</v>
      </c>
      <c r="AB3" s="76" t="s">
        <v>184</v>
      </c>
      <c r="AD3" s="76" t="s">
        <v>185</v>
      </c>
      <c r="AF3" s="76" t="s">
        <v>186</v>
      </c>
      <c r="AH3" s="76" t="s">
        <v>187</v>
      </c>
    </row>
    <row r="4" spans="1:34" ht="15" customHeight="1" x14ac:dyDescent="0.3">
      <c r="A4" s="2">
        <f>SUMIF(C3:C14,C17,D3:D14)</f>
        <v>150</v>
      </c>
      <c r="C4" s="16" t="s">
        <v>51</v>
      </c>
      <c r="D4" s="41">
        <v>20</v>
      </c>
      <c r="E4" s="38"/>
      <c r="F4" s="16" t="s">
        <v>51</v>
      </c>
      <c r="G4" s="16" t="s">
        <v>185</v>
      </c>
      <c r="H4" s="41">
        <v>20</v>
      </c>
      <c r="J4" s="40"/>
      <c r="K4" s="40"/>
      <c r="L4" s="40"/>
      <c r="M4" s="40"/>
      <c r="N4" s="40"/>
      <c r="Z4" s="76" t="s">
        <v>51</v>
      </c>
      <c r="AB4" s="76" t="s">
        <v>188</v>
      </c>
      <c r="AD4" s="76" t="s">
        <v>189</v>
      </c>
      <c r="AF4" s="76" t="s">
        <v>190</v>
      </c>
      <c r="AH4" s="76" t="s">
        <v>191</v>
      </c>
    </row>
    <row r="5" spans="1:34" s="43" customFormat="1" ht="15" customHeight="1" x14ac:dyDescent="0.4">
      <c r="A5" s="2" t="s">
        <v>146</v>
      </c>
      <c r="C5" s="16" t="s">
        <v>52</v>
      </c>
      <c r="D5" s="41">
        <v>60</v>
      </c>
      <c r="E5" s="38"/>
      <c r="F5" s="16" t="s">
        <v>52</v>
      </c>
      <c r="G5" s="16" t="s">
        <v>186</v>
      </c>
      <c r="H5" s="41">
        <v>60</v>
      </c>
      <c r="I5" s="36"/>
      <c r="J5" s="40"/>
      <c r="K5" s="77"/>
      <c r="L5" s="40"/>
      <c r="M5" s="40"/>
      <c r="N5" s="40"/>
      <c r="O5" s="36"/>
      <c r="P5" s="36"/>
      <c r="Z5" s="76" t="s">
        <v>52</v>
      </c>
    </row>
    <row r="6" spans="1:34" s="43" customFormat="1" ht="15" customHeight="1" x14ac:dyDescent="0.3">
      <c r="A6" s="2" t="s">
        <v>147</v>
      </c>
      <c r="C6" s="16" t="s">
        <v>53</v>
      </c>
      <c r="D6" s="41">
        <v>40</v>
      </c>
      <c r="E6" s="38"/>
      <c r="F6" s="16" t="s">
        <v>53</v>
      </c>
      <c r="G6" s="16" t="s">
        <v>187</v>
      </c>
      <c r="H6" s="41">
        <v>40</v>
      </c>
      <c r="I6" s="36"/>
      <c r="J6" s="36"/>
      <c r="K6" s="36"/>
      <c r="L6" s="36"/>
      <c r="M6" s="36"/>
      <c r="N6" s="40"/>
      <c r="O6" s="36"/>
      <c r="P6" s="36"/>
      <c r="Z6" s="76" t="s">
        <v>53</v>
      </c>
    </row>
    <row r="7" spans="1:34" s="43" customFormat="1" ht="15" customHeight="1" x14ac:dyDescent="0.3">
      <c r="A7" s="2" t="s">
        <v>148</v>
      </c>
      <c r="C7" s="16" t="s">
        <v>50</v>
      </c>
      <c r="D7" s="41">
        <v>50</v>
      </c>
      <c r="E7" s="38"/>
      <c r="F7" s="16" t="s">
        <v>50</v>
      </c>
      <c r="G7" s="16" t="s">
        <v>188</v>
      </c>
      <c r="H7" s="41">
        <v>50</v>
      </c>
      <c r="N7" s="40"/>
    </row>
    <row r="8" spans="1:34" s="43" customFormat="1" ht="15" customHeight="1" x14ac:dyDescent="0.3">
      <c r="A8" s="2" t="s">
        <v>149</v>
      </c>
      <c r="C8" s="16" t="s">
        <v>51</v>
      </c>
      <c r="D8" s="41">
        <v>20</v>
      </c>
      <c r="E8" s="38"/>
      <c r="F8" s="16" t="s">
        <v>51</v>
      </c>
      <c r="G8" s="16" t="s">
        <v>189</v>
      </c>
      <c r="H8" s="41">
        <v>20</v>
      </c>
      <c r="N8" s="40"/>
    </row>
    <row r="9" spans="1:34" s="43" customFormat="1" ht="15" customHeight="1" x14ac:dyDescent="0.3">
      <c r="A9" s="2" t="s">
        <v>150</v>
      </c>
      <c r="C9" s="16" t="s">
        <v>52</v>
      </c>
      <c r="D9" s="41">
        <v>60</v>
      </c>
      <c r="E9" s="38"/>
      <c r="F9" s="16" t="s">
        <v>52</v>
      </c>
      <c r="G9" s="16" t="s">
        <v>190</v>
      </c>
      <c r="H9" s="41">
        <v>60</v>
      </c>
      <c r="N9" s="40"/>
    </row>
    <row r="10" spans="1:34" s="43" customFormat="1" ht="15" customHeight="1" x14ac:dyDescent="0.3">
      <c r="A10" s="2" t="s">
        <v>151</v>
      </c>
      <c r="C10" s="16" t="s">
        <v>53</v>
      </c>
      <c r="D10" s="41">
        <v>40</v>
      </c>
      <c r="E10" s="38"/>
      <c r="F10" s="16" t="s">
        <v>53</v>
      </c>
      <c r="G10" s="16" t="s">
        <v>191</v>
      </c>
      <c r="H10" s="41">
        <v>40</v>
      </c>
      <c r="J10" s="40"/>
      <c r="K10" s="40"/>
      <c r="L10" s="40"/>
      <c r="M10" s="40"/>
      <c r="N10" s="40"/>
    </row>
    <row r="11" spans="1:34" s="43" customFormat="1" ht="15" customHeight="1" x14ac:dyDescent="0.3">
      <c r="A11" s="2" t="s">
        <v>152</v>
      </c>
      <c r="C11" s="16" t="s">
        <v>50</v>
      </c>
      <c r="D11" s="41">
        <v>50</v>
      </c>
      <c r="E11" s="38"/>
      <c r="F11" s="16" t="s">
        <v>50</v>
      </c>
      <c r="G11" s="16" t="s">
        <v>188</v>
      </c>
      <c r="H11" s="41">
        <v>50</v>
      </c>
      <c r="J11" s="78"/>
      <c r="K11" s="45"/>
      <c r="L11" s="40"/>
      <c r="M11" s="40"/>
      <c r="N11" s="40"/>
    </row>
    <row r="12" spans="1:34" s="43" customFormat="1" ht="15" customHeight="1" x14ac:dyDescent="0.3">
      <c r="A12" s="2" t="s">
        <v>153</v>
      </c>
      <c r="C12" s="16" t="s">
        <v>51</v>
      </c>
      <c r="D12" s="41">
        <v>20</v>
      </c>
      <c r="E12" s="38"/>
      <c r="F12" s="16" t="s">
        <v>51</v>
      </c>
      <c r="G12" s="16" t="s">
        <v>189</v>
      </c>
      <c r="H12" s="41">
        <v>20</v>
      </c>
      <c r="J12" s="78"/>
      <c r="K12" s="79"/>
      <c r="L12" s="40"/>
      <c r="M12" s="40"/>
      <c r="N12" s="40"/>
    </row>
    <row r="13" spans="1:34" s="43" customFormat="1" ht="15" customHeight="1" x14ac:dyDescent="0.3">
      <c r="A13" s="3" t="s">
        <v>154</v>
      </c>
      <c r="C13" s="16" t="s">
        <v>52</v>
      </c>
      <c r="D13" s="41">
        <v>60</v>
      </c>
      <c r="E13" s="38"/>
      <c r="F13" s="16" t="s">
        <v>52</v>
      </c>
      <c r="G13" s="16" t="s">
        <v>186</v>
      </c>
      <c r="H13" s="41">
        <v>60</v>
      </c>
      <c r="J13" s="78"/>
      <c r="K13" s="79"/>
      <c r="L13" s="40"/>
      <c r="M13" s="40"/>
      <c r="N13" s="40"/>
    </row>
    <row r="14" spans="1:34" s="43" customFormat="1" ht="15" customHeight="1" x14ac:dyDescent="0.3">
      <c r="A14" s="80" t="s">
        <v>155</v>
      </c>
      <c r="C14" s="16" t="s">
        <v>53</v>
      </c>
      <c r="D14" s="41">
        <v>40</v>
      </c>
      <c r="E14" s="38"/>
      <c r="F14" s="16" t="s">
        <v>53</v>
      </c>
      <c r="G14" s="16" t="s">
        <v>191</v>
      </c>
      <c r="H14" s="41">
        <v>40</v>
      </c>
      <c r="J14" s="78"/>
      <c r="K14" s="81"/>
      <c r="L14" s="40"/>
      <c r="M14" s="40"/>
      <c r="N14" s="40"/>
    </row>
    <row r="15" spans="1:34" s="43" customFormat="1" ht="15" customHeight="1" x14ac:dyDescent="0.3">
      <c r="A15" s="3" t="s">
        <v>156</v>
      </c>
      <c r="C15" s="9"/>
      <c r="D15" s="9"/>
      <c r="E15" s="9"/>
      <c r="F15" s="9"/>
      <c r="G15" s="9"/>
      <c r="H15" s="9"/>
      <c r="J15" s="78"/>
      <c r="K15" s="82"/>
      <c r="L15" s="40"/>
      <c r="M15" s="40"/>
      <c r="N15" s="40"/>
    </row>
    <row r="16" spans="1:34" s="43" customFormat="1" ht="15" customHeight="1" thickBot="1" x14ac:dyDescent="0.35">
      <c r="A16" s="2" t="s">
        <v>8</v>
      </c>
      <c r="C16" s="43" t="s">
        <v>49</v>
      </c>
      <c r="D16" s="69" t="s">
        <v>181</v>
      </c>
      <c r="E16" s="38"/>
      <c r="F16" s="43" t="s">
        <v>49</v>
      </c>
      <c r="G16" s="43" t="s">
        <v>183</v>
      </c>
      <c r="H16" s="69" t="s">
        <v>193</v>
      </c>
      <c r="J16" s="78"/>
      <c r="K16" s="45"/>
      <c r="L16" s="40"/>
      <c r="M16" s="40"/>
      <c r="N16" s="40"/>
    </row>
    <row r="17" spans="1:34" s="43" customFormat="1" ht="15" customHeight="1" thickTop="1" thickBot="1" x14ac:dyDescent="0.35">
      <c r="A17" s="2" t="s">
        <v>9</v>
      </c>
      <c r="C17" s="13" t="s">
        <v>50</v>
      </c>
      <c r="D17" s="83">
        <f>SUMIF(C3:C14,C17,D3:D14)</f>
        <v>150</v>
      </c>
      <c r="E17" s="38"/>
      <c r="F17" s="13" t="s">
        <v>51</v>
      </c>
      <c r="G17" s="13" t="s">
        <v>185</v>
      </c>
      <c r="H17" s="72">
        <f>SUMIFS(H3:H14,F3:F14,F17,G3:G14,G17)</f>
        <v>20</v>
      </c>
      <c r="J17" s="84"/>
      <c r="K17" s="79"/>
      <c r="L17" s="40"/>
      <c r="M17" s="40"/>
      <c r="N17" s="40"/>
    </row>
    <row r="18" spans="1:34" s="43" customFormat="1" ht="15" customHeight="1" thickTop="1" x14ac:dyDescent="0.3">
      <c r="A18" s="2" t="s">
        <v>157</v>
      </c>
      <c r="E18" s="38"/>
      <c r="J18" s="78"/>
      <c r="K18" s="81"/>
      <c r="L18" s="40"/>
      <c r="M18" s="40"/>
      <c r="N18" s="40"/>
    </row>
    <row r="19" spans="1:34" s="43" customFormat="1" ht="15" customHeight="1" x14ac:dyDescent="0.3">
      <c r="A19" s="2" t="s">
        <v>158</v>
      </c>
      <c r="C19" s="36"/>
      <c r="D19" s="36"/>
      <c r="E19" s="36"/>
      <c r="F19" s="36"/>
      <c r="G19" s="36"/>
      <c r="H19" s="36"/>
      <c r="J19" s="78"/>
      <c r="K19" s="82"/>
      <c r="L19" s="40"/>
      <c r="M19" s="40"/>
    </row>
    <row r="20" spans="1:34" s="43" customFormat="1" ht="15" customHeight="1" x14ac:dyDescent="0.3">
      <c r="A20" s="2" t="s">
        <v>230</v>
      </c>
      <c r="C20" s="36"/>
      <c r="D20" s="36"/>
      <c r="E20" s="36"/>
      <c r="F20" s="36"/>
      <c r="G20" s="36"/>
      <c r="H20" s="36"/>
      <c r="J20" s="84"/>
      <c r="K20" s="45"/>
      <c r="M20" s="40"/>
    </row>
    <row r="21" spans="1:34" s="43" customFormat="1" ht="15" customHeight="1" x14ac:dyDescent="0.3">
      <c r="A21" s="2" t="s">
        <v>159</v>
      </c>
      <c r="C21" s="36"/>
      <c r="D21" s="36"/>
      <c r="E21" s="36"/>
      <c r="F21" s="36"/>
      <c r="G21" s="36"/>
      <c r="H21" s="36"/>
      <c r="J21" s="84"/>
      <c r="K21" s="79"/>
      <c r="M21" s="40"/>
    </row>
    <row r="22" spans="1:34" s="43" customFormat="1" ht="15" customHeight="1" x14ac:dyDescent="0.3">
      <c r="A22" s="2" t="s">
        <v>146</v>
      </c>
      <c r="C22" s="36"/>
      <c r="D22" s="36"/>
      <c r="E22" s="36"/>
      <c r="F22" s="36"/>
      <c r="G22" s="36"/>
      <c r="H22" s="36"/>
      <c r="J22" s="36"/>
      <c r="K22" s="79"/>
      <c r="L22" s="85"/>
      <c r="M22" s="40"/>
    </row>
    <row r="23" spans="1:34" s="43" customFormat="1" ht="15" customHeight="1" x14ac:dyDescent="0.3">
      <c r="A23" s="2" t="s">
        <v>147</v>
      </c>
      <c r="C23" s="36"/>
      <c r="D23" s="36"/>
      <c r="E23" s="36"/>
      <c r="F23" s="36"/>
      <c r="G23" s="36"/>
      <c r="H23" s="36"/>
      <c r="J23" s="36"/>
      <c r="K23" s="86"/>
      <c r="L23" s="85"/>
      <c r="M23" s="40"/>
    </row>
    <row r="24" spans="1:34" s="43" customFormat="1" ht="15" customHeight="1" x14ac:dyDescent="0.3">
      <c r="A24" s="3" t="s">
        <v>233</v>
      </c>
      <c r="C24" s="36"/>
      <c r="D24" s="36"/>
      <c r="E24" s="36"/>
      <c r="F24" s="36"/>
      <c r="G24" s="36"/>
      <c r="H24" s="36"/>
      <c r="J24" s="36"/>
      <c r="L24" s="85"/>
      <c r="M24" s="40"/>
      <c r="AH24" s="36"/>
    </row>
    <row r="25" spans="1:34" s="43" customFormat="1" ht="15" customHeight="1" x14ac:dyDescent="0.3">
      <c r="A25" s="2" t="s">
        <v>160</v>
      </c>
      <c r="C25" s="36"/>
      <c r="D25" s="36"/>
      <c r="E25" s="36"/>
      <c r="F25" s="36"/>
      <c r="G25" s="36"/>
      <c r="H25" s="36"/>
      <c r="J25" s="36"/>
      <c r="L25" s="85"/>
      <c r="M25" s="40"/>
      <c r="AH25" s="36"/>
    </row>
    <row r="26" spans="1:34" s="43" customFormat="1" ht="15" customHeight="1" x14ac:dyDescent="0.3">
      <c r="A26" s="2" t="s">
        <v>161</v>
      </c>
      <c r="C26" s="36"/>
      <c r="D26" s="36"/>
      <c r="E26" s="36"/>
      <c r="F26" s="36"/>
      <c r="G26" s="36"/>
      <c r="H26" s="36"/>
      <c r="J26" s="36"/>
      <c r="L26" s="85"/>
      <c r="M26" s="40"/>
      <c r="AH26" s="36"/>
    </row>
    <row r="27" spans="1:34" s="43" customFormat="1" ht="15" customHeight="1" x14ac:dyDescent="0.3">
      <c r="A27" s="2" t="s">
        <v>153</v>
      </c>
      <c r="C27" s="36"/>
      <c r="D27" s="36"/>
      <c r="E27" s="36"/>
      <c r="F27" s="36"/>
      <c r="G27" s="36"/>
      <c r="H27" s="36"/>
      <c r="J27" s="36"/>
      <c r="L27" s="85"/>
      <c r="M27" s="40"/>
      <c r="AH27" s="36"/>
    </row>
    <row r="28" spans="1:34" s="43" customFormat="1" ht="15" customHeight="1" x14ac:dyDescent="0.3">
      <c r="A28" s="2" t="s">
        <v>162</v>
      </c>
      <c r="C28" s="36"/>
      <c r="D28" s="36"/>
      <c r="E28" s="36"/>
      <c r="F28" s="36"/>
      <c r="G28" s="36"/>
      <c r="H28" s="36"/>
      <c r="J28" s="36"/>
      <c r="L28" s="85"/>
      <c r="AH28" s="36"/>
    </row>
    <row r="29" spans="1:34" s="43" customFormat="1" ht="15" customHeight="1" x14ac:dyDescent="0.3">
      <c r="A29" s="2" t="s">
        <v>155</v>
      </c>
      <c r="C29" s="36"/>
      <c r="D29" s="36"/>
      <c r="E29" s="36"/>
      <c r="F29" s="36"/>
      <c r="G29" s="36"/>
      <c r="H29" s="36"/>
      <c r="J29" s="36"/>
      <c r="L29" s="85"/>
      <c r="AH29" s="36"/>
    </row>
    <row r="30" spans="1:34" s="43" customFormat="1" ht="15" customHeight="1" x14ac:dyDescent="0.3">
      <c r="A30" s="2" t="s">
        <v>8</v>
      </c>
      <c r="C30" s="36"/>
      <c r="D30" s="36"/>
      <c r="E30" s="36"/>
      <c r="F30" s="36"/>
      <c r="G30" s="36"/>
      <c r="H30" s="36"/>
      <c r="AB30" s="36"/>
      <c r="AD30" s="36"/>
      <c r="AH30" s="36"/>
    </row>
    <row r="31" spans="1:34" s="43" customFormat="1" ht="15" customHeight="1" x14ac:dyDescent="0.3">
      <c r="A31" s="2" t="s">
        <v>20</v>
      </c>
      <c r="C31" s="36"/>
      <c r="D31" s="36"/>
      <c r="E31" s="36"/>
      <c r="F31" s="36"/>
      <c r="G31" s="36"/>
      <c r="H31" s="36"/>
      <c r="N31" s="40"/>
      <c r="AB31" s="36"/>
      <c r="AD31" s="36"/>
      <c r="AH31" s="36"/>
    </row>
    <row r="32" spans="1:34" s="43" customFormat="1" ht="15" customHeight="1" x14ac:dyDescent="0.3">
      <c r="A32" s="65" t="s">
        <v>163</v>
      </c>
      <c r="C32" s="36"/>
      <c r="D32" s="36"/>
      <c r="E32" s="36"/>
      <c r="F32" s="36"/>
      <c r="G32" s="36"/>
      <c r="H32" s="36"/>
      <c r="N32" s="40"/>
      <c r="AB32" s="36"/>
      <c r="AD32" s="36"/>
      <c r="AH32" s="36"/>
    </row>
    <row r="33" spans="1:34" s="43" customFormat="1" ht="15" customHeight="1" x14ac:dyDescent="0.3">
      <c r="A33" s="65" t="s">
        <v>164</v>
      </c>
      <c r="C33" s="36"/>
      <c r="D33" s="36"/>
      <c r="E33" s="36"/>
      <c r="F33" s="36"/>
      <c r="G33" s="36"/>
      <c r="H33" s="36"/>
      <c r="AB33" s="36"/>
      <c r="AD33" s="36"/>
      <c r="AH33" s="36"/>
    </row>
    <row r="34" spans="1:34" s="43" customFormat="1" ht="15" customHeight="1" x14ac:dyDescent="0.3">
      <c r="A34" s="65" t="s">
        <v>8</v>
      </c>
      <c r="C34" s="36"/>
      <c r="D34" s="36"/>
      <c r="E34" s="36"/>
      <c r="F34" s="36"/>
      <c r="G34" s="36"/>
      <c r="H34" s="36"/>
      <c r="AB34" s="36"/>
      <c r="AD34" s="36"/>
      <c r="AH34" s="36"/>
    </row>
    <row r="35" spans="1:34" s="43" customFormat="1" ht="15" customHeight="1" x14ac:dyDescent="0.3">
      <c r="A35" s="65" t="s">
        <v>20</v>
      </c>
      <c r="AB35" s="36"/>
      <c r="AD35" s="36"/>
      <c r="AH35" s="36"/>
    </row>
    <row r="36" spans="1:34" x14ac:dyDescent="0.3">
      <c r="A36" s="1" t="s">
        <v>165</v>
      </c>
      <c r="C36" s="43"/>
      <c r="D36" s="43"/>
      <c r="E36" s="43"/>
      <c r="F36" s="43"/>
      <c r="G36" s="43"/>
      <c r="H36" s="43"/>
      <c r="I36" s="43"/>
      <c r="J36" s="43"/>
      <c r="K36" s="43"/>
      <c r="L36" s="43"/>
      <c r="M36" s="43"/>
      <c r="N36" s="43"/>
      <c r="O36" s="43"/>
      <c r="P36" s="43"/>
    </row>
    <row r="37" spans="1:34" x14ac:dyDescent="0.3">
      <c r="A37" s="1" t="s">
        <v>166</v>
      </c>
      <c r="C37" s="43"/>
      <c r="D37" s="43"/>
      <c r="E37" s="43"/>
      <c r="F37" s="43"/>
      <c r="G37" s="43"/>
      <c r="H37" s="43"/>
      <c r="I37" s="43"/>
      <c r="J37" s="43"/>
      <c r="K37" s="43"/>
      <c r="L37" s="43"/>
      <c r="M37" s="43"/>
      <c r="N37" s="43"/>
      <c r="O37" s="43"/>
      <c r="P37" s="43"/>
    </row>
    <row r="38" spans="1:34" x14ac:dyDescent="0.3">
      <c r="A38" s="1" t="s">
        <v>167</v>
      </c>
      <c r="C38" s="43"/>
      <c r="D38" s="43"/>
      <c r="E38" s="43"/>
      <c r="F38" s="43"/>
      <c r="G38" s="43"/>
      <c r="H38" s="43"/>
      <c r="I38" s="43"/>
      <c r="J38" s="43"/>
      <c r="K38" s="43"/>
      <c r="L38" s="43"/>
      <c r="M38" s="43"/>
      <c r="N38" s="43"/>
      <c r="O38" s="43"/>
      <c r="P38" s="43"/>
    </row>
    <row r="39" spans="1:34" x14ac:dyDescent="0.3">
      <c r="A39" s="1" t="s">
        <v>168</v>
      </c>
      <c r="C39" s="43"/>
      <c r="D39" s="43"/>
      <c r="E39" s="43"/>
      <c r="F39" s="43"/>
      <c r="G39" s="43"/>
      <c r="H39" s="43"/>
      <c r="I39" s="43"/>
      <c r="J39" s="43"/>
      <c r="K39" s="43"/>
      <c r="L39" s="43"/>
      <c r="M39" s="43"/>
      <c r="N39" s="43"/>
      <c r="O39" s="43"/>
      <c r="P39" s="43"/>
    </row>
    <row r="40" spans="1:34" x14ac:dyDescent="0.3">
      <c r="A40" s="1" t="s">
        <v>169</v>
      </c>
      <c r="C40" s="43"/>
      <c r="D40" s="43"/>
      <c r="E40" s="43"/>
      <c r="F40" s="43"/>
      <c r="G40" s="43"/>
      <c r="H40" s="43"/>
      <c r="I40" s="43"/>
      <c r="J40" s="43"/>
      <c r="K40" s="43"/>
      <c r="L40" s="43"/>
      <c r="M40" s="43"/>
      <c r="N40" s="43"/>
      <c r="O40" s="43"/>
      <c r="P40" s="43"/>
    </row>
    <row r="41" spans="1:34" x14ac:dyDescent="0.3">
      <c r="A41" s="1" t="s">
        <v>170</v>
      </c>
      <c r="C41" s="43"/>
      <c r="D41" s="43"/>
      <c r="E41" s="43"/>
      <c r="F41" s="43"/>
      <c r="G41" s="43"/>
      <c r="H41" s="43"/>
      <c r="I41" s="43"/>
      <c r="J41" s="43"/>
      <c r="K41" s="43"/>
      <c r="L41" s="43"/>
      <c r="M41" s="43"/>
      <c r="N41" s="43"/>
      <c r="O41" s="43"/>
      <c r="P41" s="43"/>
    </row>
    <row r="42" spans="1:34" x14ac:dyDescent="0.3">
      <c r="A42" s="1" t="s">
        <v>171</v>
      </c>
      <c r="C42" s="43"/>
      <c r="D42" s="43"/>
      <c r="E42" s="43"/>
      <c r="F42" s="43"/>
      <c r="G42" s="43"/>
      <c r="H42" s="43"/>
      <c r="I42" s="43"/>
      <c r="J42" s="43"/>
      <c r="K42" s="43"/>
      <c r="L42" s="43"/>
      <c r="M42" s="43"/>
      <c r="N42" s="43"/>
      <c r="O42" s="43"/>
      <c r="P42" s="43"/>
    </row>
    <row r="43" spans="1:34" x14ac:dyDescent="0.3">
      <c r="A43" s="1" t="s">
        <v>21</v>
      </c>
      <c r="C43" s="43"/>
      <c r="D43" s="43"/>
      <c r="E43" s="43"/>
      <c r="F43" s="43"/>
      <c r="G43" s="43"/>
      <c r="H43" s="43"/>
      <c r="I43" s="43"/>
      <c r="J43" s="43"/>
      <c r="K43" s="43"/>
      <c r="L43" s="43"/>
      <c r="M43" s="43"/>
      <c r="N43" s="43"/>
      <c r="O43" s="43"/>
      <c r="P43" s="43"/>
    </row>
    <row r="44" spans="1:34" x14ac:dyDescent="0.3">
      <c r="A44" s="1" t="s">
        <v>92</v>
      </c>
      <c r="C44" s="43"/>
      <c r="D44" s="43"/>
      <c r="E44" s="43"/>
      <c r="F44" s="43"/>
      <c r="G44" s="43"/>
      <c r="H44" s="43"/>
      <c r="I44" s="43"/>
      <c r="J44" s="43"/>
      <c r="K44" s="43"/>
      <c r="L44" s="43"/>
      <c r="M44" s="43"/>
      <c r="N44" s="43"/>
      <c r="O44" s="43"/>
      <c r="P44" s="43"/>
    </row>
    <row r="45" spans="1:34" x14ac:dyDescent="0.3">
      <c r="A45" s="1" t="s">
        <v>172</v>
      </c>
      <c r="C45" s="43"/>
      <c r="D45" s="43"/>
      <c r="E45" s="43"/>
      <c r="F45" s="43"/>
      <c r="G45" s="43"/>
      <c r="H45" s="43"/>
      <c r="I45" s="43"/>
      <c r="J45" s="43"/>
      <c r="K45" s="43"/>
      <c r="L45" s="43"/>
      <c r="M45" s="43"/>
      <c r="N45" s="43"/>
      <c r="O45" s="43"/>
      <c r="P45" s="43"/>
    </row>
    <row r="46" spans="1:34" x14ac:dyDescent="0.3">
      <c r="A46" s="1" t="s">
        <v>173</v>
      </c>
      <c r="C46" s="43"/>
      <c r="D46" s="43"/>
      <c r="E46" s="43"/>
      <c r="F46" s="43"/>
      <c r="G46" s="43"/>
      <c r="H46" s="43"/>
      <c r="I46" s="43"/>
      <c r="J46" s="43"/>
      <c r="K46" s="43"/>
      <c r="L46" s="43"/>
      <c r="M46" s="43"/>
      <c r="N46" s="43"/>
      <c r="O46" s="43"/>
      <c r="P46" s="43"/>
    </row>
    <row r="47" spans="1:34" x14ac:dyDescent="0.3">
      <c r="A47" s="1" t="s">
        <v>174</v>
      </c>
      <c r="C47" s="43"/>
      <c r="D47" s="43"/>
      <c r="E47" s="43"/>
      <c r="F47" s="43"/>
      <c r="G47" s="43"/>
      <c r="H47" s="43"/>
      <c r="I47" s="43"/>
      <c r="J47" s="43"/>
      <c r="K47" s="43"/>
      <c r="L47" s="43"/>
      <c r="M47" s="43"/>
      <c r="N47" s="43"/>
      <c r="O47" s="43"/>
      <c r="P47" s="43"/>
    </row>
    <row r="48" spans="1:34" x14ac:dyDescent="0.3">
      <c r="A48" s="1" t="s">
        <v>175</v>
      </c>
      <c r="C48" s="43"/>
      <c r="D48" s="43"/>
      <c r="E48" s="43"/>
      <c r="F48" s="43"/>
      <c r="G48" s="43"/>
      <c r="H48" s="43"/>
      <c r="I48" s="43"/>
      <c r="J48" s="43"/>
      <c r="K48" s="43"/>
      <c r="L48" s="43"/>
      <c r="M48" s="43"/>
      <c r="N48" s="43"/>
      <c r="O48" s="43"/>
      <c r="P48" s="43"/>
    </row>
    <row r="49" spans="1:16" x14ac:dyDescent="0.3">
      <c r="A49" s="1" t="s">
        <v>176</v>
      </c>
      <c r="C49" s="7" t="s">
        <v>49</v>
      </c>
      <c r="D49" s="6" t="s">
        <v>65</v>
      </c>
      <c r="E49" s="38"/>
      <c r="F49" s="7" t="s">
        <v>49</v>
      </c>
      <c r="G49" s="7" t="s">
        <v>183</v>
      </c>
      <c r="H49" s="6" t="s">
        <v>65</v>
      </c>
      <c r="I49" s="43"/>
      <c r="J49" s="43"/>
      <c r="K49" s="43"/>
      <c r="L49" s="43"/>
      <c r="M49" s="43"/>
      <c r="N49" s="43"/>
      <c r="O49" s="43"/>
      <c r="P49" s="43"/>
    </row>
    <row r="50" spans="1:16" x14ac:dyDescent="0.3">
      <c r="A50" s="1" t="s">
        <v>177</v>
      </c>
      <c r="C50" s="76" t="s">
        <v>50</v>
      </c>
      <c r="D50" s="87">
        <v>50</v>
      </c>
      <c r="E50" s="38"/>
      <c r="F50" s="76" t="s">
        <v>50</v>
      </c>
      <c r="G50" s="76" t="s">
        <v>184</v>
      </c>
      <c r="H50" s="87">
        <v>50</v>
      </c>
      <c r="I50" s="43"/>
      <c r="J50" s="43"/>
      <c r="K50" s="43"/>
      <c r="L50" s="43"/>
      <c r="M50" s="43"/>
      <c r="N50" s="43"/>
      <c r="O50" s="43"/>
      <c r="P50" s="43"/>
    </row>
    <row r="51" spans="1:16" x14ac:dyDescent="0.3">
      <c r="A51" s="1" t="s">
        <v>178</v>
      </c>
      <c r="C51" s="76" t="s">
        <v>51</v>
      </c>
      <c r="D51" s="87">
        <v>20</v>
      </c>
      <c r="E51" s="38"/>
      <c r="F51" s="76" t="s">
        <v>51</v>
      </c>
      <c r="G51" s="76" t="s">
        <v>185</v>
      </c>
      <c r="H51" s="87">
        <v>20</v>
      </c>
      <c r="I51" s="43"/>
      <c r="J51" s="43"/>
      <c r="K51" s="43"/>
      <c r="L51" s="43"/>
      <c r="M51" s="43"/>
      <c r="N51" s="43"/>
      <c r="O51" s="43"/>
      <c r="P51" s="43"/>
    </row>
    <row r="52" spans="1:16" x14ac:dyDescent="0.3">
      <c r="A52" s="1" t="s">
        <v>179</v>
      </c>
      <c r="C52" s="76" t="s">
        <v>52</v>
      </c>
      <c r="D52" s="87">
        <v>60</v>
      </c>
      <c r="E52" s="38"/>
      <c r="F52" s="76" t="s">
        <v>52</v>
      </c>
      <c r="G52" s="76" t="s">
        <v>186</v>
      </c>
      <c r="H52" s="87">
        <v>60</v>
      </c>
      <c r="I52" s="43"/>
      <c r="J52" s="43"/>
      <c r="K52" s="43"/>
      <c r="L52" s="43"/>
      <c r="M52" s="43"/>
      <c r="N52" s="43"/>
      <c r="O52" s="43"/>
      <c r="P52" s="43"/>
    </row>
    <row r="53" spans="1:16" x14ac:dyDescent="0.3">
      <c r="A53" s="1" t="s">
        <v>24</v>
      </c>
      <c r="C53" s="76" t="s">
        <v>53</v>
      </c>
      <c r="D53" s="87">
        <v>40</v>
      </c>
      <c r="E53" s="38"/>
      <c r="F53" s="76" t="s">
        <v>53</v>
      </c>
      <c r="G53" s="76" t="s">
        <v>187</v>
      </c>
      <c r="H53" s="87">
        <v>40</v>
      </c>
      <c r="I53" s="43"/>
      <c r="J53" s="43"/>
      <c r="K53" s="43"/>
      <c r="L53" s="43"/>
      <c r="M53" s="43"/>
      <c r="N53" s="43"/>
      <c r="O53" s="43"/>
      <c r="P53" s="43"/>
    </row>
    <row r="54" spans="1:16" x14ac:dyDescent="0.3">
      <c r="A54" s="1" t="s">
        <v>47</v>
      </c>
      <c r="C54" s="76" t="s">
        <v>50</v>
      </c>
      <c r="D54" s="87">
        <v>50</v>
      </c>
      <c r="E54" s="38"/>
      <c r="F54" s="76" t="s">
        <v>50</v>
      </c>
      <c r="G54" s="76" t="s">
        <v>188</v>
      </c>
      <c r="H54" s="87">
        <v>50</v>
      </c>
      <c r="I54" s="43"/>
      <c r="J54" s="43"/>
      <c r="K54" s="43"/>
      <c r="L54" s="43"/>
      <c r="M54" s="43"/>
      <c r="N54" s="43"/>
      <c r="O54" s="43"/>
      <c r="P54" s="43"/>
    </row>
    <row r="55" spans="1:16" x14ac:dyDescent="0.3">
      <c r="A55" s="1" t="s">
        <v>20</v>
      </c>
      <c r="C55" s="76" t="s">
        <v>51</v>
      </c>
      <c r="D55" s="87">
        <v>20</v>
      </c>
      <c r="E55" s="38"/>
      <c r="F55" s="76" t="s">
        <v>51</v>
      </c>
      <c r="G55" s="76" t="s">
        <v>189</v>
      </c>
      <c r="H55" s="87">
        <v>20</v>
      </c>
      <c r="I55" s="43"/>
      <c r="J55" s="43"/>
      <c r="K55" s="43"/>
      <c r="L55" s="43"/>
      <c r="M55" s="43"/>
      <c r="N55" s="43"/>
      <c r="O55" s="43"/>
      <c r="P55" s="43"/>
    </row>
    <row r="56" spans="1:16" x14ac:dyDescent="0.3">
      <c r="C56" s="76" t="s">
        <v>52</v>
      </c>
      <c r="D56" s="87">
        <v>60</v>
      </c>
      <c r="E56" s="38"/>
      <c r="F56" s="76" t="s">
        <v>52</v>
      </c>
      <c r="G56" s="76" t="s">
        <v>190</v>
      </c>
      <c r="H56" s="87">
        <v>60</v>
      </c>
      <c r="I56" s="43"/>
      <c r="J56" s="43"/>
      <c r="K56" s="43"/>
      <c r="L56" s="43"/>
      <c r="M56" s="43"/>
      <c r="N56" s="43"/>
      <c r="O56" s="43"/>
      <c r="P56" s="43"/>
    </row>
    <row r="57" spans="1:16" x14ac:dyDescent="0.3">
      <c r="C57" s="76" t="s">
        <v>53</v>
      </c>
      <c r="D57" s="87">
        <v>40</v>
      </c>
      <c r="E57" s="38"/>
      <c r="F57" s="76" t="s">
        <v>53</v>
      </c>
      <c r="G57" s="76" t="s">
        <v>191</v>
      </c>
      <c r="H57" s="87">
        <v>40</v>
      </c>
      <c r="I57" s="43"/>
      <c r="J57" s="43"/>
      <c r="K57" s="43"/>
      <c r="L57" s="43"/>
      <c r="M57" s="43"/>
      <c r="N57" s="43"/>
      <c r="O57" s="43"/>
      <c r="P57" s="43"/>
    </row>
    <row r="58" spans="1:16" x14ac:dyDescent="0.3">
      <c r="C58" s="76" t="s">
        <v>50</v>
      </c>
      <c r="D58" s="87">
        <v>50</v>
      </c>
      <c r="E58" s="38"/>
      <c r="F58" s="76" t="s">
        <v>50</v>
      </c>
      <c r="G58" s="76" t="s">
        <v>188</v>
      </c>
      <c r="H58" s="87">
        <v>50</v>
      </c>
      <c r="I58" s="43"/>
      <c r="J58" s="43"/>
      <c r="K58" s="43"/>
      <c r="L58" s="43"/>
      <c r="M58" s="43"/>
      <c r="N58" s="43"/>
      <c r="O58" s="43"/>
      <c r="P58" s="43"/>
    </row>
    <row r="59" spans="1:16" x14ac:dyDescent="0.3">
      <c r="C59" s="76" t="s">
        <v>51</v>
      </c>
      <c r="D59" s="87">
        <v>20</v>
      </c>
      <c r="E59" s="38"/>
      <c r="F59" s="76" t="s">
        <v>51</v>
      </c>
      <c r="G59" s="76" t="s">
        <v>189</v>
      </c>
      <c r="H59" s="87">
        <v>20</v>
      </c>
      <c r="I59" s="43"/>
      <c r="J59" s="43"/>
      <c r="K59" s="43"/>
      <c r="L59" s="43"/>
      <c r="M59" s="43"/>
      <c r="N59" s="43"/>
      <c r="O59" s="43"/>
      <c r="P59" s="43"/>
    </row>
    <row r="60" spans="1:16" x14ac:dyDescent="0.3">
      <c r="C60" s="76" t="s">
        <v>52</v>
      </c>
      <c r="D60" s="87">
        <v>60</v>
      </c>
      <c r="E60" s="38"/>
      <c r="F60" s="76" t="s">
        <v>52</v>
      </c>
      <c r="G60" s="76" t="s">
        <v>186</v>
      </c>
      <c r="H60" s="87">
        <v>60</v>
      </c>
      <c r="I60" s="43"/>
      <c r="J60" s="43"/>
      <c r="K60" s="43"/>
      <c r="L60" s="43"/>
      <c r="M60" s="43"/>
      <c r="N60" s="43"/>
      <c r="O60" s="43"/>
      <c r="P60" s="43"/>
    </row>
    <row r="61" spans="1:16" x14ac:dyDescent="0.3">
      <c r="C61" s="76" t="s">
        <v>53</v>
      </c>
      <c r="D61" s="87">
        <v>40</v>
      </c>
      <c r="E61" s="38"/>
      <c r="F61" s="76" t="s">
        <v>53</v>
      </c>
      <c r="G61" s="76" t="s">
        <v>191</v>
      </c>
      <c r="H61" s="87">
        <v>40</v>
      </c>
      <c r="I61" s="43"/>
      <c r="J61" s="43"/>
      <c r="K61" s="43"/>
      <c r="L61" s="43"/>
      <c r="M61" s="43"/>
      <c r="N61" s="43"/>
      <c r="O61" s="43"/>
      <c r="P61" s="43"/>
    </row>
    <row r="62" spans="1:16" x14ac:dyDescent="0.3">
      <c r="C62" s="9"/>
      <c r="D62" s="9"/>
      <c r="E62" s="9"/>
      <c r="F62" s="9"/>
      <c r="G62" s="9"/>
      <c r="H62" s="9"/>
      <c r="I62" s="43"/>
      <c r="J62" s="43"/>
      <c r="K62" s="43"/>
      <c r="L62" s="43"/>
      <c r="M62" s="43"/>
      <c r="N62" s="43"/>
      <c r="O62" s="43"/>
      <c r="P62" s="43"/>
    </row>
    <row r="63" spans="1:16" ht="17.25" thickBot="1" x14ac:dyDescent="0.35">
      <c r="C63" s="43" t="s">
        <v>49</v>
      </c>
      <c r="D63" s="69" t="s">
        <v>182</v>
      </c>
      <c r="E63" s="38"/>
      <c r="F63" s="43" t="s">
        <v>49</v>
      </c>
      <c r="G63" s="43" t="s">
        <v>183</v>
      </c>
      <c r="H63" s="69" t="s">
        <v>194</v>
      </c>
      <c r="I63" s="43"/>
      <c r="J63" s="43"/>
      <c r="K63" s="43"/>
      <c r="L63" s="43"/>
      <c r="M63" s="43"/>
      <c r="N63" s="43"/>
      <c r="O63" s="43"/>
      <c r="P63" s="43"/>
    </row>
    <row r="64" spans="1:16" ht="18" thickTop="1" thickBot="1" x14ac:dyDescent="0.35">
      <c r="C64" s="13" t="s">
        <v>50</v>
      </c>
      <c r="D64" s="83">
        <f>COUNTIF(C50:C61,C64)</f>
        <v>3</v>
      </c>
      <c r="E64" s="38"/>
      <c r="F64" s="13" t="s">
        <v>51</v>
      </c>
      <c r="G64" s="13" t="s">
        <v>185</v>
      </c>
      <c r="H64" s="72">
        <f>COUNTIFS(F50:F61,F64,G50:G61,G64)</f>
        <v>1</v>
      </c>
      <c r="I64" s="43"/>
      <c r="J64" s="43"/>
      <c r="K64" s="43"/>
      <c r="L64" s="43"/>
      <c r="M64" s="43"/>
      <c r="N64" s="43"/>
      <c r="O64" s="43"/>
      <c r="P64" s="43"/>
    </row>
    <row r="65" spans="3:16" ht="17.25" thickTop="1" x14ac:dyDescent="0.3">
      <c r="C65" s="43"/>
      <c r="D65" s="43"/>
      <c r="E65" s="38"/>
      <c r="F65" s="43"/>
      <c r="G65" s="43"/>
      <c r="H65" s="43"/>
      <c r="I65" s="43"/>
      <c r="J65" s="43"/>
      <c r="K65" s="43"/>
      <c r="L65" s="43"/>
      <c r="M65" s="43"/>
      <c r="N65" s="43"/>
      <c r="O65" s="43"/>
      <c r="P65" s="43"/>
    </row>
    <row r="66" spans="3:16" x14ac:dyDescent="0.3">
      <c r="I66" s="43"/>
      <c r="J66" s="43"/>
      <c r="K66" s="43"/>
      <c r="L66" s="43"/>
      <c r="M66" s="43"/>
      <c r="N66" s="43"/>
      <c r="O66" s="43"/>
      <c r="P66" s="43"/>
    </row>
    <row r="67" spans="3:16" x14ac:dyDescent="0.3">
      <c r="I67" s="43"/>
      <c r="J67" s="43"/>
      <c r="K67" s="43"/>
      <c r="L67" s="43"/>
      <c r="M67" s="43"/>
      <c r="N67" s="43"/>
      <c r="O67" s="43"/>
      <c r="P67" s="43"/>
    </row>
    <row r="68" spans="3:16" x14ac:dyDescent="0.3">
      <c r="I68" s="43"/>
      <c r="J68" s="43"/>
      <c r="K68" s="43"/>
      <c r="L68" s="43"/>
      <c r="M68" s="43"/>
      <c r="N68" s="43"/>
      <c r="O68" s="43"/>
      <c r="P68" s="43"/>
    </row>
    <row r="69" spans="3:16" x14ac:dyDescent="0.3">
      <c r="I69" s="43"/>
      <c r="J69" s="43"/>
      <c r="K69" s="43"/>
      <c r="L69" s="43"/>
      <c r="M69" s="43"/>
      <c r="N69" s="43"/>
      <c r="O69" s="43"/>
      <c r="P69" s="43"/>
    </row>
    <row r="70" spans="3:16" x14ac:dyDescent="0.3">
      <c r="I70" s="43"/>
      <c r="J70" s="43"/>
      <c r="K70" s="43"/>
      <c r="L70" s="43"/>
      <c r="M70" s="43"/>
      <c r="N70" s="43"/>
      <c r="O70" s="43"/>
      <c r="P70" s="43"/>
    </row>
    <row r="71" spans="3:16" x14ac:dyDescent="0.3">
      <c r="I71" s="43"/>
      <c r="J71" s="43"/>
      <c r="K71" s="43"/>
      <c r="L71" s="43"/>
      <c r="M71" s="43"/>
      <c r="N71" s="43"/>
      <c r="O71" s="43"/>
      <c r="P71" s="43"/>
    </row>
    <row r="72" spans="3:16" x14ac:dyDescent="0.3">
      <c r="I72" s="43"/>
      <c r="J72" s="43"/>
      <c r="K72" s="43"/>
      <c r="L72" s="43"/>
      <c r="M72" s="43"/>
      <c r="N72" s="43"/>
      <c r="O72" s="43"/>
      <c r="P72" s="43"/>
    </row>
    <row r="73" spans="3:16" x14ac:dyDescent="0.3">
      <c r="I73" s="43"/>
      <c r="J73" s="43"/>
      <c r="K73" s="43"/>
      <c r="L73" s="43"/>
      <c r="M73" s="43"/>
      <c r="N73" s="43"/>
      <c r="O73" s="43"/>
      <c r="P73" s="43"/>
    </row>
    <row r="74" spans="3:16" x14ac:dyDescent="0.3">
      <c r="I74" s="43"/>
      <c r="J74" s="43"/>
      <c r="K74" s="43"/>
      <c r="L74" s="43"/>
      <c r="M74" s="43"/>
      <c r="N74" s="43"/>
      <c r="O74" s="43"/>
      <c r="P74" s="43"/>
    </row>
    <row r="75" spans="3:16" x14ac:dyDescent="0.3">
      <c r="I75" s="43"/>
      <c r="J75" s="43"/>
      <c r="K75" s="43"/>
      <c r="L75" s="43"/>
      <c r="M75" s="43"/>
      <c r="N75" s="43"/>
      <c r="O75" s="43"/>
      <c r="P75" s="43"/>
    </row>
    <row r="76" spans="3:16" x14ac:dyDescent="0.3">
      <c r="I76" s="43"/>
      <c r="J76" s="43"/>
      <c r="K76" s="43"/>
      <c r="L76" s="43"/>
      <c r="M76" s="43"/>
      <c r="N76" s="43"/>
      <c r="O76" s="43"/>
      <c r="P76" s="43"/>
    </row>
    <row r="77" spans="3:16" x14ac:dyDescent="0.3">
      <c r="I77" s="43"/>
      <c r="J77" s="43"/>
      <c r="K77" s="43"/>
      <c r="L77" s="43"/>
      <c r="M77" s="43"/>
      <c r="N77" s="43"/>
      <c r="O77" s="43"/>
      <c r="P77" s="43"/>
    </row>
    <row r="78" spans="3:16" x14ac:dyDescent="0.3">
      <c r="I78" s="43"/>
      <c r="J78" s="43"/>
      <c r="K78" s="43"/>
      <c r="L78" s="43"/>
      <c r="M78" s="43"/>
      <c r="N78" s="43"/>
      <c r="O78" s="43"/>
      <c r="P78" s="43"/>
    </row>
    <row r="79" spans="3:16" x14ac:dyDescent="0.3">
      <c r="I79" s="43"/>
      <c r="J79" s="43"/>
      <c r="K79" s="43"/>
      <c r="L79" s="43"/>
      <c r="M79" s="43"/>
      <c r="N79" s="43"/>
      <c r="O79" s="43"/>
      <c r="P79" s="43"/>
    </row>
    <row r="80" spans="3:16" x14ac:dyDescent="0.3">
      <c r="I80" s="43"/>
      <c r="J80" s="43"/>
      <c r="K80" s="43"/>
      <c r="L80" s="43"/>
      <c r="M80" s="43"/>
      <c r="N80" s="43"/>
      <c r="O80" s="43"/>
      <c r="P80" s="43"/>
    </row>
    <row r="81" spans="3:16" x14ac:dyDescent="0.3">
      <c r="I81" s="43"/>
      <c r="J81" s="43"/>
      <c r="K81" s="43"/>
      <c r="L81" s="43"/>
      <c r="M81" s="43"/>
      <c r="N81" s="43"/>
      <c r="O81" s="43"/>
      <c r="P81" s="43"/>
    </row>
    <row r="82" spans="3:16" x14ac:dyDescent="0.3">
      <c r="F82" s="43"/>
      <c r="G82" s="43"/>
      <c r="H82" s="43"/>
      <c r="I82" s="43"/>
      <c r="J82" s="43"/>
      <c r="K82" s="43"/>
      <c r="L82" s="43"/>
      <c r="M82" s="43"/>
      <c r="N82" s="43"/>
      <c r="O82" s="43"/>
      <c r="P82" s="43"/>
    </row>
    <row r="83" spans="3:16" x14ac:dyDescent="0.3">
      <c r="F83" s="43"/>
      <c r="G83" s="43"/>
      <c r="H83" s="43"/>
      <c r="I83" s="43"/>
      <c r="J83" s="43"/>
      <c r="K83" s="43"/>
      <c r="L83" s="43"/>
      <c r="M83" s="43"/>
      <c r="N83" s="43"/>
      <c r="O83" s="43"/>
      <c r="P83" s="43"/>
    </row>
    <row r="84" spans="3:16" x14ac:dyDescent="0.3">
      <c r="F84" s="43"/>
      <c r="G84" s="43"/>
      <c r="H84" s="43"/>
      <c r="I84" s="43"/>
      <c r="J84" s="43"/>
      <c r="K84" s="43"/>
      <c r="L84" s="43"/>
      <c r="M84" s="43"/>
      <c r="N84" s="43"/>
      <c r="O84" s="43"/>
      <c r="P84" s="43"/>
    </row>
    <row r="85" spans="3:16" x14ac:dyDescent="0.3">
      <c r="F85" s="43"/>
      <c r="G85" s="43"/>
      <c r="H85" s="43"/>
      <c r="I85" s="43"/>
      <c r="J85" s="43"/>
      <c r="K85" s="43"/>
      <c r="L85" s="43"/>
      <c r="M85" s="43"/>
      <c r="N85" s="43"/>
      <c r="O85" s="43"/>
      <c r="P85" s="43"/>
    </row>
    <row r="86" spans="3:16" x14ac:dyDescent="0.3">
      <c r="F86" s="43"/>
      <c r="G86" s="43"/>
      <c r="H86" s="43"/>
      <c r="I86" s="43"/>
      <c r="J86" s="43"/>
      <c r="K86" s="43"/>
      <c r="L86" s="43"/>
      <c r="M86" s="43"/>
      <c r="N86" s="43"/>
      <c r="O86" s="43"/>
      <c r="P86" s="43"/>
    </row>
    <row r="87" spans="3:16" x14ac:dyDescent="0.3">
      <c r="F87" s="43"/>
      <c r="G87" s="43"/>
      <c r="H87" s="43"/>
      <c r="I87" s="43"/>
      <c r="J87" s="43"/>
      <c r="K87" s="43"/>
      <c r="L87" s="43"/>
      <c r="M87" s="43"/>
      <c r="N87" s="43"/>
      <c r="O87" s="43"/>
      <c r="P87" s="43"/>
    </row>
    <row r="88" spans="3:16" x14ac:dyDescent="0.3">
      <c r="F88" s="43"/>
      <c r="G88" s="43"/>
      <c r="H88" s="43"/>
      <c r="I88" s="43"/>
      <c r="J88" s="43"/>
      <c r="K88" s="43"/>
      <c r="L88" s="43"/>
      <c r="M88" s="43"/>
      <c r="N88" s="43"/>
      <c r="O88" s="43"/>
      <c r="P88" s="43"/>
    </row>
    <row r="89" spans="3:16" x14ac:dyDescent="0.3">
      <c r="F89" s="43"/>
      <c r="G89" s="43"/>
      <c r="H89" s="43"/>
      <c r="I89" s="43"/>
      <c r="J89" s="43"/>
      <c r="K89" s="43"/>
      <c r="L89" s="43"/>
      <c r="M89" s="43"/>
      <c r="N89" s="43"/>
      <c r="O89" s="43"/>
      <c r="P89" s="43"/>
    </row>
    <row r="90" spans="3:16" ht="15" customHeight="1" x14ac:dyDescent="0.3">
      <c r="J90" s="43"/>
      <c r="K90" s="43"/>
      <c r="N90" s="43"/>
    </row>
    <row r="91" spans="3:16" ht="15" customHeight="1" x14ac:dyDescent="0.3">
      <c r="C91" s="7" t="s">
        <v>49</v>
      </c>
      <c r="D91" s="7" t="s">
        <v>183</v>
      </c>
      <c r="E91" s="6" t="s">
        <v>65</v>
      </c>
      <c r="J91" s="43"/>
      <c r="K91" s="43"/>
      <c r="N91" s="43"/>
    </row>
    <row r="92" spans="3:16" ht="15" customHeight="1" x14ac:dyDescent="0.3">
      <c r="C92" s="76" t="s">
        <v>50</v>
      </c>
      <c r="D92" s="76" t="s">
        <v>184</v>
      </c>
      <c r="E92" s="87">
        <v>50</v>
      </c>
    </row>
    <row r="93" spans="3:16" ht="15" customHeight="1" x14ac:dyDescent="0.3">
      <c r="C93" s="76" t="s">
        <v>51</v>
      </c>
      <c r="D93" s="76" t="s">
        <v>185</v>
      </c>
      <c r="E93" s="87">
        <v>20</v>
      </c>
    </row>
    <row r="94" spans="3:16" ht="15" customHeight="1" x14ac:dyDescent="0.3">
      <c r="C94" s="76" t="s">
        <v>52</v>
      </c>
      <c r="D94" s="76" t="s">
        <v>186</v>
      </c>
      <c r="E94" s="87">
        <v>60</v>
      </c>
      <c r="H94" s="43"/>
      <c r="I94" s="43"/>
      <c r="J94" s="43"/>
      <c r="K94" s="43"/>
    </row>
    <row r="95" spans="3:16" ht="15" customHeight="1" x14ac:dyDescent="0.3">
      <c r="C95" s="76" t="s">
        <v>53</v>
      </c>
      <c r="D95" s="76" t="s">
        <v>187</v>
      </c>
      <c r="E95" s="87">
        <v>40</v>
      </c>
      <c r="H95" s="43"/>
      <c r="I95" s="43"/>
      <c r="J95" s="43"/>
      <c r="K95" s="43"/>
    </row>
    <row r="96" spans="3:16" ht="15" customHeight="1" x14ac:dyDescent="0.3">
      <c r="C96" s="76" t="s">
        <v>50</v>
      </c>
      <c r="D96" s="76" t="s">
        <v>188</v>
      </c>
      <c r="E96" s="87">
        <v>50</v>
      </c>
    </row>
    <row r="97" spans="3:5" x14ac:dyDescent="0.3">
      <c r="C97" s="76" t="s">
        <v>51</v>
      </c>
      <c r="D97" s="76" t="s">
        <v>189</v>
      </c>
      <c r="E97" s="87">
        <v>20</v>
      </c>
    </row>
    <row r="98" spans="3:5" x14ac:dyDescent="0.3">
      <c r="C98" s="76" t="s">
        <v>52</v>
      </c>
      <c r="D98" s="76" t="s">
        <v>190</v>
      </c>
      <c r="E98" s="87">
        <v>60</v>
      </c>
    </row>
    <row r="99" spans="3:5" x14ac:dyDescent="0.3">
      <c r="C99" s="76" t="s">
        <v>53</v>
      </c>
      <c r="D99" s="76" t="s">
        <v>191</v>
      </c>
      <c r="E99" s="87">
        <v>40</v>
      </c>
    </row>
    <row r="100" spans="3:5" x14ac:dyDescent="0.3">
      <c r="C100" s="76" t="s">
        <v>50</v>
      </c>
      <c r="D100" s="76" t="s">
        <v>188</v>
      </c>
      <c r="E100" s="87">
        <v>50</v>
      </c>
    </row>
    <row r="101" spans="3:5" x14ac:dyDescent="0.3">
      <c r="C101" s="76" t="s">
        <v>51</v>
      </c>
      <c r="D101" s="76" t="s">
        <v>189</v>
      </c>
      <c r="E101" s="87">
        <v>20</v>
      </c>
    </row>
    <row r="102" spans="3:5" ht="15" customHeight="1" x14ac:dyDescent="0.3">
      <c r="C102" s="76" t="s">
        <v>52</v>
      </c>
      <c r="D102" s="76" t="s">
        <v>186</v>
      </c>
      <c r="E102" s="87">
        <v>60</v>
      </c>
    </row>
    <row r="103" spans="3:5" ht="15" customHeight="1" x14ac:dyDescent="0.3">
      <c r="C103" s="76" t="s">
        <v>53</v>
      </c>
      <c r="D103" s="76" t="s">
        <v>191</v>
      </c>
      <c r="E103" s="87">
        <v>40</v>
      </c>
    </row>
    <row r="104" spans="3:5" ht="15" customHeight="1" x14ac:dyDescent="0.3">
      <c r="C104" s="43"/>
      <c r="D104" s="43"/>
      <c r="E104" s="38"/>
    </row>
    <row r="105" spans="3:5" ht="15" customHeight="1" thickBot="1" x14ac:dyDescent="0.35">
      <c r="C105" s="43" t="s">
        <v>49</v>
      </c>
      <c r="D105" s="43" t="s">
        <v>183</v>
      </c>
      <c r="E105" s="69" t="s">
        <v>192</v>
      </c>
    </row>
    <row r="106" spans="3:5" ht="16.5" customHeight="1" thickTop="1" thickBot="1" x14ac:dyDescent="0.35">
      <c r="C106" s="13" t="s">
        <v>53</v>
      </c>
      <c r="D106" s="13" t="s">
        <v>191</v>
      </c>
      <c r="E106" s="72">
        <f>SUMIFS(E92:E103,C92:C103,C106,D92:D103,D106)</f>
        <v>80</v>
      </c>
    </row>
    <row r="107" spans="3:5" ht="15" customHeight="1" thickTop="1" x14ac:dyDescent="0.3"/>
    <row r="117" spans="3:4" x14ac:dyDescent="0.3">
      <c r="C117" s="7" t="s">
        <v>180</v>
      </c>
      <c r="D117" s="7" t="s">
        <v>65</v>
      </c>
    </row>
    <row r="118" spans="3:4" x14ac:dyDescent="0.3">
      <c r="C118" s="88" t="s">
        <v>56</v>
      </c>
      <c r="D118" s="88">
        <v>50</v>
      </c>
    </row>
    <row r="119" spans="3:4" x14ac:dyDescent="0.3">
      <c r="C119" s="88" t="s">
        <v>57</v>
      </c>
      <c r="D119" s="88">
        <v>100</v>
      </c>
    </row>
    <row r="120" spans="3:4" x14ac:dyDescent="0.3">
      <c r="C120" s="88" t="s">
        <v>58</v>
      </c>
      <c r="D120" s="88">
        <v>40</v>
      </c>
    </row>
    <row r="121" spans="3:4" x14ac:dyDescent="0.3">
      <c r="C121" s="88" t="s">
        <v>59</v>
      </c>
      <c r="D121" s="88">
        <v>50</v>
      </c>
    </row>
    <row r="122" spans="3:4" ht="17.25" thickBot="1" x14ac:dyDescent="0.35">
      <c r="C122" s="88" t="s">
        <v>60</v>
      </c>
      <c r="D122" s="88">
        <v>20</v>
      </c>
    </row>
    <row r="123" spans="3:4" ht="18" thickTop="1" thickBot="1" x14ac:dyDescent="0.35">
      <c r="C123" s="89"/>
      <c r="D123" s="17">
        <f>SUMIF(D118:D122,"&gt;50")</f>
        <v>100</v>
      </c>
    </row>
    <row r="124" spans="3:4" ht="17.25" thickTop="1" x14ac:dyDescent="0.3"/>
  </sheetData>
  <phoneticPr fontId="7" type="noConversion"/>
  <dataValidations count="2">
    <dataValidation type="list" allowBlank="1" showInputMessage="1" showErrorMessage="1" sqref="C17 C34 F17 F34 C106 C64 C81 F64 F81" xr:uid="{00000000-0002-0000-0700-000000000000}">
      <formula1>lst_Fruit</formula1>
    </dataValidation>
    <dataValidation type="list" allowBlank="1" showInputMessage="1" showErrorMessage="1" sqref="G17 G34 D106 G64 G81" xr:uid="{00000000-0002-0000-0700-000001000000}">
      <formula1>INDIRECT(C17)</formula1>
    </dataValidation>
  </dataValidations>
  <pageMargins left="0.7" right="0.7" top="0.75" bottom="0.75" header="0.3" footer="0.3"/>
  <pageSetup paperSize="9" orientation="landscape" r:id="rId1"/>
  <drawing r:id="rId2"/>
  <tableParts count="5">
    <tablePart r:id="rId3"/>
    <tablePart r:id="rId4"/>
    <tablePart r:id="rId5"/>
    <tablePart r:id="rId6"/>
    <tablePart r:id="rId7"/>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J23"/>
  <sheetViews>
    <sheetView showGridLines="0" tabSelected="1" topLeftCell="A4" workbookViewId="0">
      <selection activeCell="D10" sqref="D10"/>
    </sheetView>
  </sheetViews>
  <sheetFormatPr defaultColWidth="8.88671875" defaultRowHeight="16.5" x14ac:dyDescent="0.3"/>
  <cols>
    <col min="1" max="1" width="13.109375" style="9" customWidth="1"/>
    <col min="2" max="2" width="65.77734375" style="9" customWidth="1"/>
    <col min="3" max="4" width="13.21875" style="9" customWidth="1"/>
    <col min="5" max="16384" width="8.88671875" style="9"/>
  </cols>
  <sheetData>
    <row r="1" spans="1:7" ht="60" customHeight="1" x14ac:dyDescent="0.3">
      <c r="A1" s="2" t="s">
        <v>195</v>
      </c>
      <c r="C1" s="10"/>
      <c r="D1" s="11"/>
    </row>
    <row r="2" spans="1:7" x14ac:dyDescent="0.3">
      <c r="A2" s="2" t="s">
        <v>196</v>
      </c>
      <c r="G2" s="2"/>
    </row>
    <row r="3" spans="1:7" ht="15" customHeight="1" x14ac:dyDescent="0.3">
      <c r="A3" s="3" t="s">
        <v>220</v>
      </c>
    </row>
    <row r="4" spans="1:7" ht="15" customHeight="1" x14ac:dyDescent="0.3">
      <c r="A4" s="3" t="s">
        <v>197</v>
      </c>
      <c r="C4" s="67" t="s">
        <v>49</v>
      </c>
      <c r="D4" s="68" t="s">
        <v>65</v>
      </c>
    </row>
    <row r="5" spans="1:7" ht="15" customHeight="1" x14ac:dyDescent="0.3">
      <c r="A5" s="3" t="s">
        <v>198</v>
      </c>
      <c r="C5" s="76" t="s">
        <v>50</v>
      </c>
      <c r="D5" s="87">
        <v>50</v>
      </c>
    </row>
    <row r="6" spans="1:7" x14ac:dyDescent="0.3">
      <c r="A6" s="2" t="s">
        <v>199</v>
      </c>
      <c r="C6" s="76" t="s">
        <v>51</v>
      </c>
      <c r="D6" s="87">
        <v>20</v>
      </c>
    </row>
    <row r="7" spans="1:7" ht="15" customHeight="1" x14ac:dyDescent="0.3">
      <c r="A7" s="3" t="s">
        <v>200</v>
      </c>
      <c r="C7" s="76" t="s">
        <v>52</v>
      </c>
      <c r="D7" s="87">
        <v>60</v>
      </c>
    </row>
    <row r="8" spans="1:7" ht="15" customHeight="1" x14ac:dyDescent="0.3">
      <c r="A8" s="2" t="s">
        <v>19</v>
      </c>
      <c r="C8" s="76" t="s">
        <v>53</v>
      </c>
      <c r="D8" s="87">
        <v>40</v>
      </c>
    </row>
    <row r="9" spans="1:7" ht="15" customHeight="1" thickBot="1" x14ac:dyDescent="0.35">
      <c r="A9" s="2" t="s">
        <v>20</v>
      </c>
      <c r="C9" s="43"/>
      <c r="D9" s="43"/>
    </row>
    <row r="10" spans="1:7" ht="18" thickTop="1" thickBot="1" x14ac:dyDescent="0.35">
      <c r="A10" s="2" t="s">
        <v>21</v>
      </c>
      <c r="C10" s="71" t="s">
        <v>50</v>
      </c>
      <c r="D10" s="72">
        <f>VLOOKUP(C10,C5:D8,2,FALSE)</f>
        <v>50</v>
      </c>
    </row>
    <row r="11" spans="1:7" ht="17.25" thickTop="1" x14ac:dyDescent="0.3">
      <c r="A11" s="2" t="s">
        <v>23</v>
      </c>
    </row>
    <row r="12" spans="1:7" x14ac:dyDescent="0.3">
      <c r="A12" s="2" t="s">
        <v>224</v>
      </c>
    </row>
    <row r="13" spans="1:7" x14ac:dyDescent="0.3">
      <c r="A13" s="2" t="s">
        <v>225</v>
      </c>
    </row>
    <row r="14" spans="1:7" x14ac:dyDescent="0.3">
      <c r="A14" s="2" t="s">
        <v>24</v>
      </c>
    </row>
    <row r="20" spans="9:10" x14ac:dyDescent="0.3">
      <c r="J20" s="112"/>
    </row>
    <row r="23" spans="9:10" x14ac:dyDescent="0.3">
      <c r="I23" s="112"/>
    </row>
  </sheetData>
  <phoneticPr fontId="7" type="noConversion"/>
  <dataValidations count="1">
    <dataValidation type="list" allowBlank="1" showInputMessage="1" showErrorMessage="1" sqref="C10" xr:uid="{00000000-0002-0000-0800-000000000000}">
      <formula1>$C$5:$C$8</formula1>
    </dataValidation>
  </dataValidations>
  <pageMargins left="0.7" right="0.7" top="0.75" bottom="0.75" header="0.3" footer="0.3"/>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A r r a y O f I m p o r t C o n n e c t i o n I n f o   x m l n s : x s i = " h t t p : / / w w w . w 3 . o r g / 2 0 0 1 / X M L S c h e m a - i n s t a n c e "   x m l n s : x s d = " h t t p : / / w w w . w 3 . o r g / 2 0 0 1 / X M L S c h e m a " >  
     < I m p o r t C o n n e c t i o n I n f o   C o n n e c t i o n I d = " { 2 E 5 C 7 4 6 E - C F D 8 - 4 B 1 F - 8 9 1 7 - E 1 0 7 5 B B 7 3 1 7 9 } "   C o n n e c t i o n I n f o E r r o r = " N o n e "   E x c e l T a b l e N a m e = " t e s t . t e s t 1 "   H o s t I d e n t i f i e r = " M y s q l @ l o c a l h o s t : 3 3 0 6 "   I m p o r t C o l u m n N a m e s = " t r u e "   L a s t A c c e s s = " 2 0 2 1 - 0 4 - 1 6 T 1 7 : 1 7 : 5 2 . 3 5 8 7 2 4 3 + 0 8 : 0 0 "   O p e r a t i o n T y p e = " I m p o r t T a b l e O r V i e w "   P r o c e d u r e R e s u l t S e t I n d e x = " 0 "   S c h e m a N a m e = " t e s t "   S e l e c t Q u e r y = " S E L E C T   ` m i w e n `   F R O M   ` t e s t ` . ` t e s t 1 ` "   T a b l e N a m e = " t e s t 1 "   W o r k b o o k F i l e P a t h = " C : \ U s e r s \ n o t l x b \ D e s k t o p \ d a y 5 2 \ E x c e l �QpeO(u. x l s x "   W o r k b o o k G u i d = " 8 a e 2 1 7 3 3 - 8 3 c 4 - 4 5 2 4 - a 3 0 d - 0 e a e f 6 b a 3 3 a f "   W o r k b o o k N a m e = " E x c e l �QpeO(u. x l s x "   W o r k s h e e t N a m e = " lQ_��" / >  
 < / A r r a y O f I m p o r t C o n n e c t i o n I n f o > 
</file>

<file path=customXml/itemProps1.xml><?xml version="1.0" encoding="utf-8"?>
<ds:datastoreItem xmlns:ds="http://schemas.openxmlformats.org/officeDocument/2006/customXml" ds:itemID="{8323B812-D6E9-4BDA-95C6-7758184FF2C2}">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15</vt:i4>
      </vt:variant>
    </vt:vector>
  </HeadingPairs>
  <TitlesOfParts>
    <vt:vector size="25" baseType="lpstr">
      <vt:lpstr>基础知识</vt:lpstr>
      <vt:lpstr>函数简介</vt:lpstr>
      <vt:lpstr>SUM</vt:lpstr>
      <vt:lpstr>AVERAGE</vt:lpstr>
      <vt:lpstr>MIN 和 MAX</vt:lpstr>
      <vt:lpstr>IF 语句</vt:lpstr>
      <vt:lpstr>VLOOKUP</vt:lpstr>
      <vt:lpstr>条件函数</vt:lpstr>
      <vt:lpstr>函数向导</vt:lpstr>
      <vt:lpstr>公式错误</vt:lpstr>
      <vt:lpstr>lst_Fruit</vt:lpstr>
      <vt:lpstr>lst_FruitType</vt:lpstr>
      <vt:lpstr>函数简介!MoreFruit</vt:lpstr>
      <vt:lpstr>函数简介!MoreItems</vt:lpstr>
      <vt:lpstr>函数简介!SUMExtraCredit</vt:lpstr>
      <vt:lpstr>橙子</vt:lpstr>
      <vt:lpstr>柠檬</vt:lpstr>
      <vt:lpstr>苹果</vt:lpstr>
      <vt:lpstr>函数简介!肉类</vt:lpstr>
      <vt:lpstr>函数简介!水果</vt:lpstr>
      <vt:lpstr>条件函数!提取</vt:lpstr>
      <vt:lpstr>香蕉</vt:lpstr>
      <vt:lpstr>函数简介!项目​​</vt:lpstr>
      <vt:lpstr>函数简介!延伸知识</vt:lpstr>
      <vt:lpstr>函数简介!总计</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NOT波</cp:lastModifiedBy>
  <dcterms:created xsi:type="dcterms:W3CDTF">2018-02-03T09:21:33Z</dcterms:created>
  <dcterms:modified xsi:type="dcterms:W3CDTF">2021-04-17T15:34:41Z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v-rimour@microsoft.com</vt:lpwstr>
  </property>
  <property fmtid="{D5CDD505-2E9C-101B-9397-08002B2CF9AE}" pid="5" name="MSIP_Label_f42aa342-8706-4288-bd11-ebb85995028c_SetDate">
    <vt:lpwstr>2018-02-03T09:21:40.8531961Z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WorkbookGuid">
    <vt:lpwstr>8ae21733-83c4-4524-a30d-0eaef6ba33af</vt:lpwstr>
  </property>
  <property fmtid="{D5CDD505-2E9C-101B-9397-08002B2CF9AE}" pid="11" name="ImportConnectionInfosXmlPartId">
    <vt:lpwstr>{8323B812-D6E9-4BDA-95C6-7758184FF2C2}</vt:lpwstr>
  </property>
  <property fmtid="{D5CDD505-2E9C-101B-9397-08002B2CF9AE}" pid="12" name="ConnectionInfosStorage">
    <vt:lpwstr>WorkbookXmlParts</vt:lpwstr>
  </property>
</Properties>
</file>