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/>
  <calcPr/>
  <extLst>
    <ext uri="GoogleSheetsCustomDataVersion1">
      <go:sheetsCustomData xmlns:go="http://customooxmlschemas.google.com/" r:id="rId5" roundtripDataSignature="AMtx7mg3Mrkmlf2GFgvE0s42EeEnEx76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ID#AAAAY7RD58w
Roman Ramirez    (2022-05-02 03:57:26)
daniel create histograms?</t>
      </text>
    </comment>
  </commentList>
  <extLst>
    <ext uri="GoogleSheetsCustomDataVersion1">
      <go:sheetsCustomData xmlns:go="http://customooxmlschemas.google.com/" r:id="rId1" roundtripDataSignature="AMtx7miaPRwiJEGLrKa6/bvQd7xcUFNsmg=="/>
    </ext>
  </extLst>
</comments>
</file>

<file path=xl/sharedStrings.xml><?xml version="1.0" encoding="utf-8"?>
<sst xmlns="http://schemas.openxmlformats.org/spreadsheetml/2006/main" count="151" uniqueCount="55">
  <si>
    <t>testname</t>
  </si>
  <si>
    <t>caffeinated</t>
  </si>
  <si>
    <t>eyes</t>
  </si>
  <si>
    <t>alpha_aoc</t>
  </si>
  <si>
    <t>beta_aoc</t>
  </si>
  <si>
    <t>ratio</t>
  </si>
  <si>
    <t>Roman</t>
  </si>
  <si>
    <t>Caffeine (mg)</t>
  </si>
  <si>
    <t>Eyes</t>
  </si>
  <si>
    <t>Avg. Alpha Waves (V)</t>
  </si>
  <si>
    <t>STD Alpha Waves (V)</t>
  </si>
  <si>
    <t>Avg. Beta Waves (V)</t>
  </si>
  <si>
    <t>STD Beta Waves (V)</t>
  </si>
  <si>
    <t>Beta/Alpha Ratio</t>
  </si>
  <si>
    <t>STD Beta/Alpha Ratio</t>
  </si>
  <si>
    <t>r1c</t>
  </si>
  <si>
    <t>c</t>
  </si>
  <si>
    <t>open</t>
  </si>
  <si>
    <t>N</t>
  </si>
  <si>
    <t>r2c</t>
  </si>
  <si>
    <t>Y</t>
  </si>
  <si>
    <t>r3c</t>
  </si>
  <si>
    <t>closed</t>
  </si>
  <si>
    <t>r4c</t>
  </si>
  <si>
    <t>r5c</t>
  </si>
  <si>
    <t>r6c</t>
  </si>
  <si>
    <t>Maddie</t>
  </si>
  <si>
    <t>r7c</t>
  </si>
  <si>
    <t>m1c</t>
  </si>
  <si>
    <t>m2c</t>
  </si>
  <si>
    <t>m3c</t>
  </si>
  <si>
    <t>m4c</t>
  </si>
  <si>
    <t>d1c</t>
  </si>
  <si>
    <t>Daniel</t>
  </si>
  <si>
    <t>d2c</t>
  </si>
  <si>
    <t>d3c</t>
  </si>
  <si>
    <t>d4c</t>
  </si>
  <si>
    <t>r1s</t>
  </si>
  <si>
    <t>s</t>
  </si>
  <si>
    <t>r2s</t>
  </si>
  <si>
    <t>r3s</t>
  </si>
  <si>
    <t>Total</t>
  </si>
  <si>
    <t>r4s</t>
  </si>
  <si>
    <t>r5s</t>
  </si>
  <si>
    <t>m1s</t>
  </si>
  <si>
    <t>m2s</t>
  </si>
  <si>
    <t>m3s</t>
  </si>
  <si>
    <t>m4s</t>
  </si>
  <si>
    <t>m5s</t>
  </si>
  <si>
    <t>d1s</t>
  </si>
  <si>
    <t>d2s</t>
  </si>
  <si>
    <t>d3s</t>
  </si>
  <si>
    <t>d4s</t>
  </si>
  <si>
    <t>d5s</t>
  </si>
  <si>
    <t>d6s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</si>
</sst>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rgb="FF000000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2" fontId="2" numFmtId="0" xfId="0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3" numFmtId="2" xfId="0" applyFont="1" applyNumberForma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2" numFmtId="164" xfId="0" applyAlignment="1" applyFont="1" applyNumberFormat="1">
      <alignment horizontal="right" readingOrder="0"/>
    </xf>
    <xf borderId="0" fillId="6" fontId="2" numFmtId="0" xfId="0" applyFill="1" applyFont="1"/>
    <xf borderId="0" fillId="7" fontId="2" numFmtId="0" xfId="0" applyFill="1" applyFont="1"/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4">
    <tableStyle count="3" pivot="0" name="raw-style">
      <tableStyleElement dxfId="1" type="headerRow"/>
      <tableStyleElement dxfId="2" type="firstRowStripe"/>
      <tableStyleElement dxfId="3" type="secondRowStripe"/>
    </tableStyle>
    <tableStyle count="3" pivot="0" name="raw-style 2">
      <tableStyleElement dxfId="4" type="headerRow"/>
      <tableStyleElement dxfId="2" type="firstRowStripe"/>
      <tableStyleElement dxfId="5" type="secondRowStripe"/>
    </tableStyle>
    <tableStyle count="3" pivot="0" name="raw-style 3">
      <tableStyleElement dxfId="6" type="headerRow"/>
      <tableStyleElement dxfId="2" type="firstRowStripe"/>
      <tableStyleElement dxfId="7" type="secondRowStripe"/>
    </tableStyle>
    <tableStyle count="3" pivot="0" name="raw-style 4">
      <tableStyleElement dxfId="8" type="headerRow"/>
      <tableStyleElement dxfId="2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13:P17" displayName="Table_1" id="1">
  <tableColumns count="9">
    <tableColumn name="Daniel" id="1"/>
    <tableColumn name="Caffeine (mg)" id="2"/>
    <tableColumn name="Eyes" id="3"/>
    <tableColumn name="Avg. Alpha Waves (V)" id="4"/>
    <tableColumn name="STD Alpha Waves (V)" id="5"/>
    <tableColumn name="Avg. Beta Waves (V)" id="6"/>
    <tableColumn name="STD Beta Waves (V)" id="7"/>
    <tableColumn name="Beta/Alpha Ratio" id="8"/>
    <tableColumn name="STD Beta/Alpha Ratio" id="9"/>
  </tableColumns>
  <tableStyleInfo name="raw-style" showColumnStripes="0" showFirstColumn="1" showLastColumn="1" showRowStripes="1"/>
</table>
</file>

<file path=xl/tables/table2.xml><?xml version="1.0" encoding="utf-8"?>
<table xmlns="http://schemas.openxmlformats.org/spreadsheetml/2006/main" ref="H7:P11" displayName="Table_2" id="2">
  <tableColumns count="9">
    <tableColumn name="Maddie" id="1"/>
    <tableColumn name="Caffeine (mg)" id="2"/>
    <tableColumn name="Eyes" id="3"/>
    <tableColumn name="Avg. Alpha Waves (V)" id="4"/>
    <tableColumn name="STD Alpha Waves (V)" id="5"/>
    <tableColumn name="Avg. Beta Waves (V)" id="6"/>
    <tableColumn name="STD Beta Waves (V)" id="7"/>
    <tableColumn name="Beta/Alpha Ratio" id="8"/>
    <tableColumn name="STD Beta/Alpha Ratio" id="9"/>
  </tableColumns>
  <tableStyleInfo name="raw-style 2" showColumnStripes="0" showFirstColumn="1" showLastColumn="1" showRowStripes="1"/>
</table>
</file>

<file path=xl/tables/table3.xml><?xml version="1.0" encoding="utf-8"?>
<table xmlns="http://schemas.openxmlformats.org/spreadsheetml/2006/main" ref="H1:P5" displayName="Table_3" id="3">
  <tableColumns count="9">
    <tableColumn name="Roman" id="1"/>
    <tableColumn name="Caffeine (mg)" id="2"/>
    <tableColumn name="Eyes" id="3"/>
    <tableColumn name="Avg. Alpha Waves (V)" id="4"/>
    <tableColumn name="STD Alpha Waves (V)" id="5"/>
    <tableColumn name="Avg. Beta Waves (V)" id="6"/>
    <tableColumn name="STD Beta Waves (V)" id="7"/>
    <tableColumn name="Beta/Alpha Ratio" id="8"/>
    <tableColumn name="STD Beta/Alpha Ratio" id="9"/>
  </tableColumns>
  <tableStyleInfo name="raw-style 3" showColumnStripes="0" showFirstColumn="1" showLastColumn="1" showRowStripes="1"/>
</table>
</file>

<file path=xl/tables/table4.xml><?xml version="1.0" encoding="utf-8"?>
<table xmlns="http://schemas.openxmlformats.org/spreadsheetml/2006/main" ref="H19:P23" displayName="Table_4" id="4">
  <tableColumns count="9">
    <tableColumn name="Total" id="1"/>
    <tableColumn name="Caffeine (mg)" id="2"/>
    <tableColumn name="Eyes" id="3"/>
    <tableColumn name="Avg. Alpha Waves (V)" id="4"/>
    <tableColumn name="STD Alpha Waves (V)" id="5"/>
    <tableColumn name="Avg. Beta Waves (V)" id="6"/>
    <tableColumn name="STD Beta Waves (V)" id="7"/>
    <tableColumn name="Beta/Alpha Ratio" id="8"/>
    <tableColumn name="STD Beta/Alpha Ratio" id="9"/>
  </tableColumns>
  <tableStyleInfo name="raw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57"/>
    <col customWidth="1" min="2" max="2" width="10.0"/>
    <col customWidth="1" min="3" max="3" width="6.14"/>
    <col customWidth="1" min="4" max="5" width="11.57"/>
    <col customWidth="1" min="6" max="7" width="8.71"/>
    <col customWidth="1" min="8" max="10" width="12.29"/>
    <col customWidth="1" min="11" max="16" width="20.0"/>
    <col customWidth="1" min="17" max="18" width="16.71"/>
    <col customWidth="1" min="19" max="3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</row>
    <row r="2">
      <c r="A2" s="5" t="s">
        <v>15</v>
      </c>
      <c r="B2" s="5" t="s">
        <v>16</v>
      </c>
      <c r="C2" s="5" t="s">
        <v>17</v>
      </c>
      <c r="D2" s="5">
        <v>44.28625244353127</v>
      </c>
      <c r="E2" s="5">
        <v>13.761088390870272</v>
      </c>
      <c r="F2" s="5">
        <f t="shared" ref="F2:F32" si="1">E2/D2</f>
        <v>0.310730478</v>
      </c>
      <c r="H2" s="6"/>
      <c r="I2" s="7">
        <v>0.0</v>
      </c>
      <c r="J2" s="7" t="s">
        <v>18</v>
      </c>
      <c r="K2" s="8">
        <f>average(D2,D3,D6,D7)</f>
        <v>145.1375619</v>
      </c>
      <c r="L2" s="8">
        <f>STDEV(D2,D3,D6,D7)</f>
        <v>86.1773692</v>
      </c>
      <c r="M2" s="8">
        <f>average(E2,E3,E6,E7)</f>
        <v>227.1184071</v>
      </c>
      <c r="N2" s="8">
        <f>STDEV(E2,E3,E6,E7)</f>
        <v>258.3964697</v>
      </c>
      <c r="O2" s="9">
        <f>average(F2,F3,F6,F7)</f>
        <v>1.330706623</v>
      </c>
      <c r="P2" s="9">
        <f>STDEV(F2,F3,F6,F7)</f>
        <v>1.119012392</v>
      </c>
    </row>
    <row r="3">
      <c r="A3" s="5" t="s">
        <v>19</v>
      </c>
      <c r="B3" s="5" t="s">
        <v>16</v>
      </c>
      <c r="C3" s="5" t="s">
        <v>17</v>
      </c>
      <c r="D3" s="5">
        <v>207.3597782273753</v>
      </c>
      <c r="E3" s="5">
        <v>104.037006784646</v>
      </c>
      <c r="F3" s="5">
        <f t="shared" si="1"/>
        <v>0.5017222128</v>
      </c>
      <c r="H3" s="6"/>
      <c r="I3" s="7">
        <v>0.0</v>
      </c>
      <c r="J3" s="7" t="s">
        <v>20</v>
      </c>
      <c r="K3" s="8">
        <f>average(D4,D5,D8)</f>
        <v>1013.551176</v>
      </c>
      <c r="L3" s="8">
        <f>STDEV(D4,D5,D8)</f>
        <v>827.2584143</v>
      </c>
      <c r="M3" s="8">
        <f>average(E4,E5,E8)</f>
        <v>3228.599816</v>
      </c>
      <c r="N3" s="8">
        <f>STDEV(E4,E5,E8)</f>
        <v>2710.296588</v>
      </c>
      <c r="O3" s="9">
        <f>average(F4,F5,F8)</f>
        <v>2.793956165</v>
      </c>
      <c r="P3" s="9">
        <f>STDEV(F4,F5,F8)</f>
        <v>0.7982346453</v>
      </c>
    </row>
    <row r="4">
      <c r="A4" s="5" t="s">
        <v>21</v>
      </c>
      <c r="B4" s="5" t="s">
        <v>16</v>
      </c>
      <c r="C4" s="5" t="s">
        <v>22</v>
      </c>
      <c r="D4" s="5">
        <v>1439.9133616279175</v>
      </c>
      <c r="E4" s="5">
        <v>5071.4519997998905</v>
      </c>
      <c r="F4" s="5">
        <f t="shared" si="1"/>
        <v>3.522053573</v>
      </c>
      <c r="H4" s="6"/>
      <c r="I4" s="7">
        <v>128.0</v>
      </c>
      <c r="J4" s="7" t="s">
        <v>18</v>
      </c>
      <c r="K4" s="8">
        <f>average(D27,D28)</f>
        <v>164.7047746</v>
      </c>
      <c r="L4" s="8">
        <f>STDEV(D27,D28)</f>
        <v>98.1615288</v>
      </c>
      <c r="M4" s="8">
        <f>average(E27,E28)</f>
        <v>539.4282847</v>
      </c>
      <c r="N4" s="8">
        <f>STDEV(E27,E28)</f>
        <v>511.8900931</v>
      </c>
      <c r="O4" s="9">
        <f>average(F27,F28)</f>
        <v>2.856251519</v>
      </c>
      <c r="P4" s="9">
        <f>STDEV(F27,F28)</f>
        <v>1.405642781</v>
      </c>
    </row>
    <row r="5">
      <c r="A5" s="5" t="s">
        <v>23</v>
      </c>
      <c r="B5" s="5" t="s">
        <v>16</v>
      </c>
      <c r="C5" s="5" t="s">
        <v>22</v>
      </c>
      <c r="D5" s="5">
        <v>1540.6524264982272</v>
      </c>
      <c r="E5" s="5">
        <v>4497.751151481326</v>
      </c>
      <c r="F5" s="5">
        <f t="shared" si="1"/>
        <v>2.919380825</v>
      </c>
      <c r="H5" s="6"/>
      <c r="I5" s="7">
        <v>128.0</v>
      </c>
      <c r="J5" s="7" t="s">
        <v>20</v>
      </c>
      <c r="K5" s="8">
        <f>average(D29,D30,D31,D32)</f>
        <v>92.60518155</v>
      </c>
      <c r="L5" s="8">
        <f>STDEV(D29,D30,D31,D32)</f>
        <v>85.41745068</v>
      </c>
      <c r="M5" s="8">
        <f>average(E29,E30,E31,E32)</f>
        <v>358.4441027</v>
      </c>
      <c r="N5" s="8">
        <f>STDEV(E29,E30,E31,E32)</f>
        <v>363.9536732</v>
      </c>
      <c r="O5" s="9">
        <f>average(F29,F30,F31,F32)</f>
        <v>3.20046739</v>
      </c>
      <c r="P5" s="9">
        <f>STDEV(F29,F30,F31,F32)</f>
        <v>1.081413597</v>
      </c>
    </row>
    <row r="6">
      <c r="A6" s="5" t="s">
        <v>24</v>
      </c>
      <c r="B6" s="5" t="s">
        <v>16</v>
      </c>
      <c r="C6" s="5" t="s">
        <v>17</v>
      </c>
      <c r="D6" s="5">
        <v>225.6522826531169</v>
      </c>
      <c r="E6" s="5">
        <v>599.1027345729046</v>
      </c>
      <c r="F6" s="5">
        <f t="shared" si="1"/>
        <v>2.654981937</v>
      </c>
      <c r="K6" s="10"/>
      <c r="L6" s="10"/>
      <c r="M6" s="10"/>
      <c r="O6" s="11"/>
      <c r="P6" s="12"/>
    </row>
    <row r="7">
      <c r="A7" s="5" t="s">
        <v>25</v>
      </c>
      <c r="B7" s="5" t="s">
        <v>16</v>
      </c>
      <c r="C7" s="5" t="s">
        <v>17</v>
      </c>
      <c r="D7" s="5">
        <v>103.25193423940695</v>
      </c>
      <c r="E7" s="5">
        <v>191.572798740785</v>
      </c>
      <c r="F7" s="5">
        <f t="shared" si="1"/>
        <v>1.855391864</v>
      </c>
      <c r="H7" s="2" t="s">
        <v>26</v>
      </c>
      <c r="I7" s="2" t="s">
        <v>7</v>
      </c>
      <c r="J7" s="2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4" t="s">
        <v>13</v>
      </c>
      <c r="P7" s="4" t="s">
        <v>14</v>
      </c>
    </row>
    <row r="8">
      <c r="A8" s="5" t="s">
        <v>27</v>
      </c>
      <c r="B8" s="5" t="s">
        <v>16</v>
      </c>
      <c r="C8" s="5" t="s">
        <v>22</v>
      </c>
      <c r="D8" s="5">
        <v>60.087738625833325</v>
      </c>
      <c r="E8" s="5">
        <v>116.59629695399903</v>
      </c>
      <c r="F8" s="5">
        <f t="shared" si="1"/>
        <v>1.940434099</v>
      </c>
      <c r="H8" s="6"/>
      <c r="I8" s="7">
        <v>0.0</v>
      </c>
      <c r="J8" s="7" t="s">
        <v>18</v>
      </c>
      <c r="K8" s="8">
        <f>average(D9,D10)</f>
        <v>12.20433052</v>
      </c>
      <c r="L8" s="8">
        <f>STDEV(D9,D10)</f>
        <v>1.027517815</v>
      </c>
      <c r="M8" s="8">
        <f>average(E9,E10)</f>
        <v>23.62404854</v>
      </c>
      <c r="N8" s="8">
        <f>STDEV(E9,E10)</f>
        <v>1.60601597</v>
      </c>
      <c r="O8" s="9">
        <f>average(F9,F10)</f>
        <v>1.937035967</v>
      </c>
      <c r="P8" s="9">
        <f>STDEV(F9,F10)</f>
        <v>0.03149070684</v>
      </c>
    </row>
    <row r="9">
      <c r="A9" s="13" t="s">
        <v>28</v>
      </c>
      <c r="B9" s="13" t="s">
        <v>16</v>
      </c>
      <c r="C9" s="13" t="s">
        <v>17</v>
      </c>
      <c r="D9" s="13">
        <v>11.477765706590752</v>
      </c>
      <c r="E9" s="13">
        <v>22.488423754412086</v>
      </c>
      <c r="F9" s="13">
        <f t="shared" si="1"/>
        <v>1.959303259</v>
      </c>
      <c r="H9" s="6"/>
      <c r="I9" s="7">
        <v>0.0</v>
      </c>
      <c r="J9" s="7" t="s">
        <v>20</v>
      </c>
      <c r="K9" s="8">
        <f>average(D11,D12)</f>
        <v>116.9070812</v>
      </c>
      <c r="L9" s="8">
        <f>STDEV(D11,D12)</f>
        <v>108.4805069</v>
      </c>
      <c r="M9" s="8">
        <f>average(E11,E12)</f>
        <v>229.300465</v>
      </c>
      <c r="N9" s="8">
        <f>STDEV(E11,E12)</f>
        <v>212.6821955</v>
      </c>
      <c r="O9" s="9">
        <f>average(F11,F12)</f>
        <v>1.962021163</v>
      </c>
      <c r="P9" s="9">
        <f>STDEV(F11,F12)</f>
        <v>0.001358812206</v>
      </c>
    </row>
    <row r="10">
      <c r="A10" s="13" t="s">
        <v>29</v>
      </c>
      <c r="B10" s="13" t="s">
        <v>16</v>
      </c>
      <c r="C10" s="13" t="s">
        <v>17</v>
      </c>
      <c r="D10" s="13">
        <v>12.93089533650477</v>
      </c>
      <c r="E10" s="13">
        <v>24.759673320258287</v>
      </c>
      <c r="F10" s="13">
        <f t="shared" si="1"/>
        <v>1.914768674</v>
      </c>
      <c r="H10" s="6"/>
      <c r="I10" s="7">
        <v>128.0</v>
      </c>
      <c r="J10" s="7" t="s">
        <v>18</v>
      </c>
      <c r="K10" s="8">
        <f>average(D22,D23)</f>
        <v>100.8321277</v>
      </c>
      <c r="L10" s="8">
        <f>STDEV(D22,D23)</f>
        <v>25.37896753</v>
      </c>
      <c r="M10" s="8">
        <f>average(E22,E23)</f>
        <v>176.5215499</v>
      </c>
      <c r="N10" s="8">
        <f>STDEV(E22,E23)</f>
        <v>28.13582642</v>
      </c>
      <c r="O10" s="9">
        <f>average(F22,F23)</f>
        <v>1.771649247</v>
      </c>
      <c r="P10" s="9">
        <f>STDEV(F22,F23)</f>
        <v>0.1668793736</v>
      </c>
    </row>
    <row r="11">
      <c r="A11" s="13" t="s">
        <v>30</v>
      </c>
      <c r="B11" s="13" t="s">
        <v>16</v>
      </c>
      <c r="C11" s="13" t="s">
        <v>22</v>
      </c>
      <c r="D11" s="13">
        <v>193.6143832184562</v>
      </c>
      <c r="E11" s="13">
        <v>379.6894876510562</v>
      </c>
      <c r="F11" s="13">
        <f t="shared" si="1"/>
        <v>1.961060337</v>
      </c>
      <c r="H11" s="6"/>
      <c r="I11" s="7">
        <v>128.0</v>
      </c>
      <c r="J11" s="7" t="s">
        <v>20</v>
      </c>
      <c r="K11" s="8">
        <f>average(D25,D24,D26)</f>
        <v>104.8761222</v>
      </c>
      <c r="L11" s="8">
        <f>STDEV(D25,D24,D26)</f>
        <v>21.64244528</v>
      </c>
      <c r="M11" s="8">
        <f>average(E25,E24,E26)</f>
        <v>293.616157</v>
      </c>
      <c r="N11" s="8">
        <f>STDEV(E25,E24,E26)</f>
        <v>129.5001643</v>
      </c>
      <c r="O11" s="9">
        <f>average(F25,F24,F26)</f>
        <v>2.699722942</v>
      </c>
      <c r="P11" s="9">
        <f>STDEV(F25,F24,F26)</f>
        <v>0.7284845598</v>
      </c>
    </row>
    <row r="12">
      <c r="A12" s="13" t="s">
        <v>31</v>
      </c>
      <c r="B12" s="13" t="s">
        <v>16</v>
      </c>
      <c r="C12" s="13" t="s">
        <v>22</v>
      </c>
      <c r="D12" s="13">
        <v>40.199779106094084</v>
      </c>
      <c r="E12" s="13">
        <v>78.9114423028683</v>
      </c>
      <c r="F12" s="13">
        <f t="shared" si="1"/>
        <v>1.962981988</v>
      </c>
      <c r="K12" s="10"/>
      <c r="L12" s="10"/>
      <c r="M12" s="10"/>
      <c r="O12" s="11"/>
      <c r="P12" s="12"/>
    </row>
    <row r="13">
      <c r="A13" s="14" t="s">
        <v>32</v>
      </c>
      <c r="B13" s="14" t="s">
        <v>16</v>
      </c>
      <c r="C13" s="14" t="s">
        <v>17</v>
      </c>
      <c r="D13" s="14">
        <v>447.0704039367637</v>
      </c>
      <c r="E13" s="14">
        <v>988.1653012806278</v>
      </c>
      <c r="F13" s="14">
        <f t="shared" si="1"/>
        <v>2.210312498</v>
      </c>
      <c r="H13" s="2" t="s">
        <v>33</v>
      </c>
      <c r="I13" s="2" t="s">
        <v>7</v>
      </c>
      <c r="J13" s="2" t="s">
        <v>8</v>
      </c>
      <c r="K13" s="3" t="s">
        <v>9</v>
      </c>
      <c r="L13" s="3" t="s">
        <v>10</v>
      </c>
      <c r="M13" s="3" t="s">
        <v>11</v>
      </c>
      <c r="N13" s="3" t="s">
        <v>12</v>
      </c>
      <c r="O13" s="4" t="s">
        <v>13</v>
      </c>
      <c r="P13" s="4" t="s">
        <v>14</v>
      </c>
    </row>
    <row r="14">
      <c r="A14" s="14" t="s">
        <v>34</v>
      </c>
      <c r="B14" s="14" t="s">
        <v>16</v>
      </c>
      <c r="C14" s="14" t="s">
        <v>17</v>
      </c>
      <c r="D14" s="14">
        <v>249.7718732092104</v>
      </c>
      <c r="E14" s="14">
        <v>499.6410070093965</v>
      </c>
      <c r="F14" s="14">
        <f t="shared" si="1"/>
        <v>2.000389398</v>
      </c>
      <c r="H14" s="6"/>
      <c r="I14" s="7">
        <v>0.0</v>
      </c>
      <c r="J14" s="7" t="s">
        <v>18</v>
      </c>
      <c r="K14" s="8">
        <f>average(D13,D14)</f>
        <v>348.4211386</v>
      </c>
      <c r="L14" s="8">
        <f>STDEV(D13,D14)</f>
        <v>139.511129</v>
      </c>
      <c r="M14" s="8">
        <f>average(E13,E14)</f>
        <v>743.9031541</v>
      </c>
      <c r="N14" s="8">
        <f>STDEV(E13,E14)</f>
        <v>345.4388413</v>
      </c>
      <c r="O14" s="9">
        <f>average(F13,F14)</f>
        <v>2.105350948</v>
      </c>
      <c r="P14" s="9">
        <f>STDEV(F13,F14)</f>
        <v>0.1484380477</v>
      </c>
    </row>
    <row r="15">
      <c r="A15" s="14" t="s">
        <v>35</v>
      </c>
      <c r="B15" s="14" t="s">
        <v>16</v>
      </c>
      <c r="C15" s="14" t="s">
        <v>22</v>
      </c>
      <c r="D15" s="14">
        <v>211.33880998645304</v>
      </c>
      <c r="E15" s="14">
        <v>818.9888272942649</v>
      </c>
      <c r="F15" s="14">
        <f t="shared" si="1"/>
        <v>3.875241028</v>
      </c>
      <c r="H15" s="6"/>
      <c r="I15" s="7">
        <v>0.0</v>
      </c>
      <c r="J15" s="7" t="s">
        <v>20</v>
      </c>
      <c r="K15" s="8">
        <f>average(D15,D16)</f>
        <v>257.2322905</v>
      </c>
      <c r="L15" s="8">
        <f>STDEV(D15,D16)</f>
        <v>64.90318254</v>
      </c>
      <c r="M15" s="8">
        <f>average(E15,E16)</f>
        <v>981.4207876</v>
      </c>
      <c r="N15" s="8">
        <f>STDEV(E15,E16)</f>
        <v>229.7134812</v>
      </c>
      <c r="O15" s="9">
        <f>average(F15,F16)</f>
        <v>3.824383134</v>
      </c>
      <c r="P15" s="9">
        <f>STDEV(F15,F16)</f>
        <v>0.07192392296</v>
      </c>
    </row>
    <row r="16">
      <c r="A16" s="14" t="s">
        <v>36</v>
      </c>
      <c r="B16" s="14" t="s">
        <v>16</v>
      </c>
      <c r="C16" s="14" t="s">
        <v>22</v>
      </c>
      <c r="D16" s="14">
        <v>303.1257709808641</v>
      </c>
      <c r="E16" s="14">
        <v>1143.85274793675</v>
      </c>
      <c r="F16" s="14">
        <f t="shared" si="1"/>
        <v>3.773525241</v>
      </c>
      <c r="H16" s="6"/>
      <c r="I16" s="7">
        <v>128.0</v>
      </c>
      <c r="J16" s="7" t="s">
        <v>18</v>
      </c>
      <c r="K16" s="8">
        <f>average(D27,D28)</f>
        <v>164.7047746</v>
      </c>
      <c r="L16" s="8">
        <f>STDEV(D27,D28)</f>
        <v>98.1615288</v>
      </c>
      <c r="M16" s="8">
        <f>average(E27,E28)</f>
        <v>539.4282847</v>
      </c>
      <c r="N16" s="8">
        <f>STDEV(E27,E28)</f>
        <v>511.8900931</v>
      </c>
      <c r="O16" s="9">
        <f>average(F27,F28)</f>
        <v>2.856251519</v>
      </c>
      <c r="P16" s="9">
        <f>STDEV(F27,F28)</f>
        <v>1.405642781</v>
      </c>
    </row>
    <row r="17">
      <c r="A17" s="15" t="s">
        <v>37</v>
      </c>
      <c r="B17" s="15" t="s">
        <v>38</v>
      </c>
      <c r="C17" s="15" t="s">
        <v>17</v>
      </c>
      <c r="D17" s="15">
        <v>100.5915854213424</v>
      </c>
      <c r="E17" s="15">
        <v>191.84914017466573</v>
      </c>
      <c r="F17" s="15">
        <f t="shared" si="1"/>
        <v>1.907208634</v>
      </c>
      <c r="H17" s="6"/>
      <c r="I17" s="7">
        <v>128.0</v>
      </c>
      <c r="J17" s="7" t="s">
        <v>20</v>
      </c>
      <c r="K17" s="8">
        <f>average(D29,D30,D31,D32)</f>
        <v>92.60518155</v>
      </c>
      <c r="L17" s="8">
        <f>STDEV(D29,D30,D31,D32)</f>
        <v>85.41745068</v>
      </c>
      <c r="M17" s="8">
        <f>average(E29,E30,E31,E32)</f>
        <v>358.4441027</v>
      </c>
      <c r="N17" s="8">
        <f>STDEV(E29,E30,E31,E32)</f>
        <v>363.9536732</v>
      </c>
      <c r="O17" s="9">
        <f>average(F29,F30,F31,F32)</f>
        <v>3.20046739</v>
      </c>
      <c r="P17" s="9">
        <f>STDEV(F29,F30,F31,F32)</f>
        <v>1.081413597</v>
      </c>
    </row>
    <row r="18">
      <c r="A18" s="15" t="s">
        <v>39</v>
      </c>
      <c r="B18" s="15" t="s">
        <v>38</v>
      </c>
      <c r="C18" s="15" t="s">
        <v>17</v>
      </c>
      <c r="D18" s="15">
        <v>82.87405761887993</v>
      </c>
      <c r="E18" s="15">
        <v>374.1655814813086</v>
      </c>
      <c r="F18" s="15">
        <f t="shared" si="1"/>
        <v>4.514869819</v>
      </c>
      <c r="K18" s="10"/>
      <c r="L18" s="10"/>
      <c r="M18" s="10"/>
      <c r="O18" s="11"/>
      <c r="P18" s="12"/>
    </row>
    <row r="19">
      <c r="A19" s="15" t="s">
        <v>40</v>
      </c>
      <c r="B19" s="15" t="s">
        <v>38</v>
      </c>
      <c r="C19" s="15" t="s">
        <v>22</v>
      </c>
      <c r="D19" s="15">
        <v>31.554392085960565</v>
      </c>
      <c r="E19" s="15">
        <v>67.42595931773778</v>
      </c>
      <c r="F19" s="15">
        <f t="shared" si="1"/>
        <v>2.136816933</v>
      </c>
      <c r="H19" s="16" t="s">
        <v>41</v>
      </c>
      <c r="I19" s="2" t="s">
        <v>7</v>
      </c>
      <c r="J19" s="2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4" t="s">
        <v>13</v>
      </c>
      <c r="P19" s="4" t="s">
        <v>14</v>
      </c>
    </row>
    <row r="20">
      <c r="A20" s="15" t="s">
        <v>42</v>
      </c>
      <c r="B20" s="15" t="s">
        <v>38</v>
      </c>
      <c r="C20" s="15" t="s">
        <v>22</v>
      </c>
      <c r="D20" s="15">
        <v>31.768082758829028</v>
      </c>
      <c r="E20" s="15">
        <v>71.14665989254193</v>
      </c>
      <c r="F20" s="15">
        <f t="shared" si="1"/>
        <v>2.23956417</v>
      </c>
      <c r="H20" s="17"/>
      <c r="I20" s="7">
        <v>0.0</v>
      </c>
      <c r="J20" s="7" t="s">
        <v>18</v>
      </c>
      <c r="K20" s="18">
        <f>average(D2,D3,D6,D7,D9,D10,D13,D14)</f>
        <v>162.7251482</v>
      </c>
      <c r="L20" s="18">
        <f>STDEV(D2,D3,D6,D7,D9,D10,D13,D14)</f>
        <v>149.8858401</v>
      </c>
      <c r="M20" s="18">
        <f>average(E2,E3,E6,E7,E9,E10,E13,E14)</f>
        <v>305.4410042</v>
      </c>
      <c r="N20" s="18">
        <f>STDEV(E2,E3,E6,E7,E9,E10,E13,E14)</f>
        <v>356.0726657</v>
      </c>
      <c r="O20" s="9">
        <f t="shared" ref="O20:O23" si="2">average(F19,F20)</f>
        <v>2.188190551</v>
      </c>
      <c r="P20" s="9">
        <f t="shared" ref="P20:P23" si="3">STDEV(F19,F20)</f>
        <v>0.07265326799</v>
      </c>
    </row>
    <row r="21" ht="15.75" customHeight="1">
      <c r="A21" s="15" t="s">
        <v>43</v>
      </c>
      <c r="B21" s="15" t="s">
        <v>38</v>
      </c>
      <c r="C21" s="15" t="s">
        <v>22</v>
      </c>
      <c r="D21" s="15">
        <v>36.17670401188468</v>
      </c>
      <c r="E21" s="15">
        <v>75.30158576024101</v>
      </c>
      <c r="F21" s="15">
        <f t="shared" si="1"/>
        <v>2.081493818</v>
      </c>
      <c r="H21" s="17"/>
      <c r="I21" s="7">
        <v>0.0</v>
      </c>
      <c r="J21" s="7" t="s">
        <v>20</v>
      </c>
      <c r="K21" s="18">
        <f>average(D4,D5,D8,D11,D12,D15,D16)</f>
        <v>541.2760386</v>
      </c>
      <c r="L21" s="18">
        <f>STDEV(D4,D5,D8,D11,D12,D15,D16)</f>
        <v>655.154505</v>
      </c>
      <c r="M21" s="18">
        <f>average(E4,E5,E8,E11,E12,E15,E16)</f>
        <v>1729.605993</v>
      </c>
      <c r="N21" s="18">
        <f>STDEV(E4,E5,E8,E11,E12,E15,E16)</f>
        <v>2127.273693</v>
      </c>
      <c r="O21" s="9">
        <f t="shared" si="2"/>
        <v>2.160528994</v>
      </c>
      <c r="P21" s="9">
        <f t="shared" si="3"/>
        <v>0.1117726176</v>
      </c>
    </row>
    <row r="22" ht="15.75" customHeight="1">
      <c r="A22" s="19" t="s">
        <v>44</v>
      </c>
      <c r="B22" s="19" t="s">
        <v>38</v>
      </c>
      <c r="C22" s="19" t="s">
        <v>17</v>
      </c>
      <c r="D22" s="19">
        <v>82.88648761057715</v>
      </c>
      <c r="E22" s="19">
        <v>156.62651627098495</v>
      </c>
      <c r="F22" s="19">
        <f t="shared" si="1"/>
        <v>1.889650784</v>
      </c>
      <c r="H22" s="17"/>
      <c r="I22" s="7">
        <v>128.0</v>
      </c>
      <c r="J22" s="7" t="s">
        <v>18</v>
      </c>
      <c r="K22" s="18">
        <f>average(27,D28,D22,D23,D27,D28)</f>
        <v>108.8946494</v>
      </c>
      <c r="L22" s="18">
        <f>STDEV(27,D28,D22,D23,D27,D28)</f>
        <v>68.60180048</v>
      </c>
      <c r="M22" s="18">
        <f>average(27,E28,E22,E23,E27,E28)</f>
        <v>272.727833</v>
      </c>
      <c r="N22" s="18">
        <f>STDEV(27,E28,E22,E23,E27,E28)</f>
        <v>314.0220958</v>
      </c>
      <c r="O22" s="9">
        <f t="shared" si="2"/>
        <v>1.985572301</v>
      </c>
      <c r="P22" s="9">
        <f t="shared" si="3"/>
        <v>0.1356535106</v>
      </c>
    </row>
    <row r="23" ht="15.75" customHeight="1">
      <c r="A23" s="19" t="s">
        <v>45</v>
      </c>
      <c r="B23" s="19" t="s">
        <v>38</v>
      </c>
      <c r="C23" s="19" t="s">
        <v>17</v>
      </c>
      <c r="D23" s="19">
        <v>118.77776769306644</v>
      </c>
      <c r="E23" s="19">
        <v>196.41658358448223</v>
      </c>
      <c r="F23" s="19">
        <f t="shared" si="1"/>
        <v>1.65364771</v>
      </c>
      <c r="H23" s="17"/>
      <c r="I23" s="7">
        <v>128.0</v>
      </c>
      <c r="J23" s="7" t="s">
        <v>20</v>
      </c>
      <c r="K23" s="18">
        <f>average(D29,D30,D31,D32,D25,D24,D26,D29,D30,D31,D32)</f>
        <v>95.95180173</v>
      </c>
      <c r="L23" s="18">
        <f>STDEV(D29,D30,D31,D32,D25,D24,D26,D29,D30,D31,D32)</f>
        <v>67.11346033</v>
      </c>
      <c r="M23" s="18">
        <f>average(E29,E30,E31,E32,E25,E24,E26,E29,E30,E31,E32)</f>
        <v>340.7637538</v>
      </c>
      <c r="N23" s="18">
        <f>STDEV(E29,E30,E31,E32,E25,E24,E26,E29,E30,E31,E32)</f>
        <v>289.3931043</v>
      </c>
      <c r="O23" s="9">
        <f t="shared" si="2"/>
        <v>1.771649247</v>
      </c>
      <c r="P23" s="9">
        <f t="shared" si="3"/>
        <v>0.1668793736</v>
      </c>
    </row>
    <row r="24" ht="15.75" customHeight="1">
      <c r="A24" s="19" t="s">
        <v>46</v>
      </c>
      <c r="B24" s="19" t="s">
        <v>38</v>
      </c>
      <c r="C24" s="19" t="s">
        <v>22</v>
      </c>
      <c r="D24" s="19">
        <v>124.04155988029258</v>
      </c>
      <c r="E24" s="19">
        <v>409.51329788167016</v>
      </c>
      <c r="F24" s="19">
        <f t="shared" si="1"/>
        <v>3.301420091</v>
      </c>
      <c r="K24" s="10"/>
      <c r="L24" s="10"/>
      <c r="M24" s="10"/>
      <c r="O24" s="11"/>
      <c r="P24" s="12"/>
    </row>
    <row r="25" ht="15.75" customHeight="1">
      <c r="A25" s="19" t="s">
        <v>47</v>
      </c>
      <c r="B25" s="19" t="s">
        <v>38</v>
      </c>
      <c r="C25" s="19" t="s">
        <v>22</v>
      </c>
      <c r="D25" s="19">
        <v>81.40420119931329</v>
      </c>
      <c r="E25" s="19">
        <v>153.83738372411352</v>
      </c>
      <c r="F25" s="19">
        <f t="shared" si="1"/>
        <v>1.889796613</v>
      </c>
      <c r="K25" s="10"/>
      <c r="L25" s="10"/>
      <c r="M25" s="10"/>
      <c r="O25" s="11"/>
      <c r="P25" s="12"/>
    </row>
    <row r="26" ht="15.75" customHeight="1">
      <c r="A26" s="19" t="s">
        <v>48</v>
      </c>
      <c r="B26" s="19" t="s">
        <v>38</v>
      </c>
      <c r="C26" s="19" t="s">
        <v>22</v>
      </c>
      <c r="D26" s="19">
        <v>109.18260553361097</v>
      </c>
      <c r="E26" s="19">
        <v>317.4977893058299</v>
      </c>
      <c r="F26" s="19">
        <f t="shared" si="1"/>
        <v>2.907952121</v>
      </c>
      <c r="K26" s="10"/>
      <c r="L26" s="10"/>
      <c r="M26" s="10"/>
      <c r="O26" s="11"/>
      <c r="P26" s="12"/>
    </row>
    <row r="27" ht="15.75" customHeight="1">
      <c r="A27" s="20" t="s">
        <v>49</v>
      </c>
      <c r="B27" s="20" t="s">
        <v>38</v>
      </c>
      <c r="C27" s="20" t="s">
        <v>17</v>
      </c>
      <c r="D27" s="20">
        <v>234.11545721999047</v>
      </c>
      <c r="E27" s="20">
        <v>901.3892407124688</v>
      </c>
      <c r="F27" s="20">
        <f t="shared" si="1"/>
        <v>3.850191061</v>
      </c>
      <c r="K27" s="10"/>
      <c r="L27" s="10"/>
      <c r="M27" s="10"/>
      <c r="O27" s="11"/>
      <c r="P27" s="12"/>
    </row>
    <row r="28" ht="15.75" customHeight="1">
      <c r="A28" s="20" t="s">
        <v>50</v>
      </c>
      <c r="B28" s="20" t="s">
        <v>38</v>
      </c>
      <c r="C28" s="20" t="s">
        <v>17</v>
      </c>
      <c r="D28" s="20">
        <v>95.2940918915479</v>
      </c>
      <c r="E28" s="20">
        <v>177.46732866260896</v>
      </c>
      <c r="F28" s="20">
        <f t="shared" si="1"/>
        <v>1.862311977</v>
      </c>
      <c r="K28" s="10"/>
      <c r="L28" s="10"/>
      <c r="M28" s="10"/>
      <c r="O28" s="11"/>
      <c r="P28" s="12"/>
    </row>
    <row r="29" ht="15.75" customHeight="1">
      <c r="A29" s="20" t="s">
        <v>51</v>
      </c>
      <c r="B29" s="20" t="s">
        <v>38</v>
      </c>
      <c r="C29" s="20" t="s">
        <v>22</v>
      </c>
      <c r="D29" s="20">
        <v>22.52543504332107</v>
      </c>
      <c r="E29" s="20">
        <v>43.5543285389454</v>
      </c>
      <c r="F29" s="20">
        <f t="shared" si="1"/>
        <v>1.933562147</v>
      </c>
      <c r="K29" s="10"/>
      <c r="L29" s="10"/>
      <c r="M29" s="10"/>
      <c r="O29" s="11"/>
      <c r="P29" s="12"/>
    </row>
    <row r="30" ht="15.75" customHeight="1">
      <c r="A30" s="20" t="s">
        <v>52</v>
      </c>
      <c r="B30" s="20" t="s">
        <v>38</v>
      </c>
      <c r="C30" s="20" t="s">
        <v>22</v>
      </c>
      <c r="D30" s="20">
        <v>15.849024873766256</v>
      </c>
      <c r="E30" s="20">
        <v>43.03681865596508</v>
      </c>
      <c r="F30" s="20">
        <f t="shared" si="1"/>
        <v>2.715423756</v>
      </c>
      <c r="K30" s="10"/>
      <c r="L30" s="10"/>
      <c r="M30" s="10"/>
      <c r="O30" s="11"/>
      <c r="P30" s="12"/>
    </row>
    <row r="31" ht="15.75" customHeight="1">
      <c r="A31" s="20" t="s">
        <v>53</v>
      </c>
      <c r="B31" s="20" t="s">
        <v>38</v>
      </c>
      <c r="C31" s="20" t="s">
        <v>22</v>
      </c>
      <c r="D31" s="20">
        <v>178.37936541343817</v>
      </c>
      <c r="E31" s="20">
        <v>681.0864078945297</v>
      </c>
      <c r="F31" s="20">
        <f t="shared" si="1"/>
        <v>3.818190553</v>
      </c>
      <c r="K31" s="10"/>
      <c r="L31" s="10"/>
      <c r="M31" s="10"/>
      <c r="O31" s="11"/>
      <c r="P31" s="12"/>
    </row>
    <row r="32" ht="15.75" customHeight="1">
      <c r="A32" s="20" t="s">
        <v>54</v>
      </c>
      <c r="B32" s="20" t="s">
        <v>38</v>
      </c>
      <c r="C32" s="20" t="s">
        <v>22</v>
      </c>
      <c r="D32" s="20">
        <v>153.66690085262863</v>
      </c>
      <c r="E32" s="20">
        <v>666.0988556193705</v>
      </c>
      <c r="F32" s="20">
        <f t="shared" si="1"/>
        <v>4.334693105</v>
      </c>
      <c r="K32" s="10"/>
      <c r="L32" s="10"/>
      <c r="M32" s="10"/>
      <c r="O32" s="11"/>
      <c r="P32" s="12"/>
    </row>
    <row r="33" ht="15.75" customHeight="1">
      <c r="K33" s="10"/>
      <c r="L33" s="10"/>
      <c r="M33" s="10"/>
      <c r="O33" s="11"/>
      <c r="P33" s="12"/>
    </row>
    <row r="34" ht="15.75" customHeight="1">
      <c r="K34" s="10"/>
      <c r="L34" s="10"/>
      <c r="M34" s="10"/>
      <c r="O34" s="11"/>
      <c r="P34" s="12"/>
    </row>
    <row r="35" ht="15.75" customHeight="1">
      <c r="K35" s="10"/>
      <c r="L35" s="10"/>
      <c r="M35" s="10"/>
      <c r="O35" s="11"/>
      <c r="P35" s="12"/>
    </row>
    <row r="36" ht="15.75" customHeight="1">
      <c r="K36" s="10"/>
      <c r="L36" s="10"/>
      <c r="M36" s="10"/>
      <c r="O36" s="11"/>
      <c r="P36" s="12"/>
    </row>
    <row r="37" ht="15.75" customHeight="1">
      <c r="K37" s="10"/>
      <c r="L37" s="10"/>
      <c r="M37" s="10"/>
      <c r="O37" s="11"/>
      <c r="P37" s="12"/>
    </row>
    <row r="38" ht="15.75" customHeight="1">
      <c r="K38" s="10"/>
      <c r="L38" s="10"/>
      <c r="M38" s="10"/>
      <c r="O38" s="11"/>
      <c r="P38" s="12"/>
    </row>
    <row r="39" ht="15.75" customHeight="1">
      <c r="K39" s="10"/>
      <c r="L39" s="10"/>
      <c r="M39" s="10"/>
      <c r="O39" s="11"/>
      <c r="P39" s="12"/>
    </row>
    <row r="40" ht="15.75" customHeight="1">
      <c r="K40" s="10"/>
      <c r="L40" s="10"/>
      <c r="M40" s="10"/>
      <c r="O40" s="11"/>
      <c r="P40" s="12"/>
    </row>
    <row r="41" ht="15.75" customHeight="1">
      <c r="K41" s="10"/>
      <c r="L41" s="10"/>
      <c r="M41" s="10"/>
      <c r="O41" s="11"/>
      <c r="P41" s="12"/>
    </row>
    <row r="42" ht="15.75" customHeight="1">
      <c r="K42" s="10"/>
      <c r="L42" s="10"/>
      <c r="M42" s="10"/>
      <c r="O42" s="11"/>
      <c r="P42" s="12"/>
    </row>
    <row r="43" ht="15.75" customHeight="1">
      <c r="K43" s="10"/>
      <c r="L43" s="10"/>
      <c r="M43" s="10"/>
      <c r="O43" s="11"/>
      <c r="P43" s="12"/>
    </row>
    <row r="44" ht="15.75" customHeight="1">
      <c r="K44" s="10"/>
      <c r="L44" s="10"/>
      <c r="M44" s="10"/>
      <c r="O44" s="11"/>
      <c r="P44" s="12"/>
    </row>
    <row r="45" ht="15.75" customHeight="1">
      <c r="K45" s="10"/>
      <c r="L45" s="10"/>
      <c r="M45" s="10"/>
      <c r="O45" s="11"/>
      <c r="P45" s="12"/>
    </row>
    <row r="46" ht="15.75" customHeight="1">
      <c r="K46" s="10"/>
      <c r="L46" s="10"/>
      <c r="M46" s="10"/>
      <c r="O46" s="11"/>
      <c r="P46" s="12"/>
    </row>
    <row r="47" ht="15.75" customHeight="1">
      <c r="K47" s="10"/>
      <c r="L47" s="10"/>
      <c r="M47" s="10"/>
      <c r="O47" s="11"/>
      <c r="P47" s="12"/>
    </row>
    <row r="48" ht="15.75" customHeight="1">
      <c r="K48" s="10"/>
      <c r="L48" s="10"/>
      <c r="M48" s="10"/>
      <c r="O48" s="11"/>
      <c r="P48" s="12"/>
    </row>
    <row r="49" ht="15.75" customHeight="1">
      <c r="K49" s="10"/>
      <c r="L49" s="10"/>
      <c r="M49" s="10"/>
      <c r="O49" s="11"/>
      <c r="P49" s="12"/>
    </row>
    <row r="50" ht="15.75" customHeight="1">
      <c r="K50" s="10"/>
      <c r="L50" s="10"/>
      <c r="M50" s="10"/>
      <c r="O50" s="11"/>
      <c r="P50" s="12"/>
    </row>
    <row r="51" ht="15.75" customHeight="1">
      <c r="K51" s="10"/>
      <c r="L51" s="10"/>
      <c r="M51" s="10"/>
      <c r="O51" s="11"/>
      <c r="P51" s="12"/>
    </row>
    <row r="52" ht="15.75" customHeight="1">
      <c r="K52" s="10"/>
      <c r="L52" s="10"/>
      <c r="M52" s="10"/>
      <c r="O52" s="11"/>
      <c r="P52" s="12"/>
    </row>
    <row r="53" ht="15.75" customHeight="1">
      <c r="K53" s="10"/>
      <c r="L53" s="10"/>
      <c r="M53" s="10"/>
      <c r="O53" s="11"/>
      <c r="P53" s="12"/>
    </row>
    <row r="54" ht="15.75" customHeight="1">
      <c r="K54" s="10"/>
      <c r="L54" s="10"/>
      <c r="M54" s="10"/>
      <c r="O54" s="11"/>
      <c r="P54" s="12"/>
    </row>
    <row r="55" ht="15.75" customHeight="1">
      <c r="K55" s="10"/>
      <c r="L55" s="10"/>
      <c r="M55" s="10"/>
      <c r="O55" s="11"/>
      <c r="P55" s="12"/>
    </row>
    <row r="56" ht="15.75" customHeight="1">
      <c r="K56" s="10"/>
      <c r="L56" s="10"/>
      <c r="M56" s="10"/>
      <c r="O56" s="11"/>
      <c r="P56" s="12"/>
    </row>
    <row r="57" ht="15.75" customHeight="1">
      <c r="K57" s="10"/>
      <c r="L57" s="10"/>
      <c r="M57" s="10"/>
      <c r="O57" s="11"/>
      <c r="P57" s="12"/>
    </row>
    <row r="58" ht="15.75" customHeight="1">
      <c r="K58" s="10"/>
      <c r="L58" s="10"/>
      <c r="M58" s="10"/>
      <c r="O58" s="11"/>
      <c r="P58" s="12"/>
    </row>
    <row r="59" ht="15.75" customHeight="1">
      <c r="K59" s="10"/>
      <c r="L59" s="10"/>
      <c r="M59" s="10"/>
      <c r="O59" s="11"/>
      <c r="P59" s="12"/>
    </row>
    <row r="60" ht="15.75" customHeight="1">
      <c r="K60" s="10"/>
      <c r="L60" s="10"/>
      <c r="M60" s="10"/>
      <c r="O60" s="11"/>
      <c r="P60" s="12"/>
    </row>
    <row r="61" ht="15.75" customHeight="1">
      <c r="K61" s="10"/>
      <c r="L61" s="10"/>
      <c r="M61" s="10"/>
      <c r="O61" s="11"/>
      <c r="P61" s="12"/>
    </row>
    <row r="62" ht="15.75" customHeight="1">
      <c r="K62" s="10"/>
      <c r="L62" s="10"/>
      <c r="M62" s="10"/>
      <c r="O62" s="11"/>
      <c r="P62" s="12"/>
    </row>
    <row r="63" ht="15.75" customHeight="1">
      <c r="K63" s="10"/>
      <c r="L63" s="10"/>
      <c r="M63" s="10"/>
      <c r="O63" s="11"/>
      <c r="P63" s="12"/>
    </row>
    <row r="64" ht="15.75" customHeight="1">
      <c r="K64" s="10"/>
      <c r="L64" s="10"/>
      <c r="M64" s="10"/>
      <c r="O64" s="11"/>
      <c r="P64" s="12"/>
    </row>
    <row r="65" ht="15.75" customHeight="1">
      <c r="K65" s="10"/>
      <c r="L65" s="10"/>
      <c r="M65" s="10"/>
      <c r="O65" s="11"/>
      <c r="P65" s="12"/>
    </row>
    <row r="66" ht="15.75" customHeight="1">
      <c r="K66" s="10"/>
      <c r="L66" s="10"/>
      <c r="M66" s="10"/>
      <c r="O66" s="11"/>
      <c r="P66" s="12"/>
    </row>
    <row r="67" ht="15.75" customHeight="1">
      <c r="K67" s="10"/>
      <c r="L67" s="10"/>
      <c r="M67" s="10"/>
      <c r="O67" s="11"/>
      <c r="P67" s="12"/>
    </row>
    <row r="68" ht="15.75" customHeight="1">
      <c r="K68" s="10"/>
      <c r="L68" s="10"/>
      <c r="M68" s="10"/>
      <c r="O68" s="11"/>
      <c r="P68" s="12"/>
    </row>
    <row r="69" ht="15.75" customHeight="1">
      <c r="K69" s="10"/>
      <c r="L69" s="10"/>
      <c r="M69" s="10"/>
      <c r="O69" s="11"/>
      <c r="P69" s="12"/>
    </row>
    <row r="70" ht="15.75" customHeight="1">
      <c r="K70" s="10"/>
      <c r="L70" s="10"/>
      <c r="M70" s="10"/>
      <c r="O70" s="11"/>
      <c r="P70" s="12"/>
    </row>
    <row r="71" ht="15.75" customHeight="1">
      <c r="K71" s="10"/>
      <c r="L71" s="10"/>
      <c r="M71" s="10"/>
      <c r="O71" s="11"/>
      <c r="P71" s="12"/>
    </row>
    <row r="72" ht="15.75" customHeight="1">
      <c r="K72" s="10"/>
      <c r="L72" s="10"/>
      <c r="M72" s="10"/>
      <c r="O72" s="11"/>
      <c r="P72" s="12"/>
    </row>
    <row r="73" ht="15.75" customHeight="1">
      <c r="K73" s="10"/>
      <c r="L73" s="10"/>
      <c r="M73" s="10"/>
      <c r="O73" s="11"/>
      <c r="P73" s="12"/>
    </row>
    <row r="74" ht="15.75" customHeight="1">
      <c r="K74" s="10"/>
      <c r="L74" s="10"/>
      <c r="M74" s="10"/>
      <c r="O74" s="11"/>
      <c r="P74" s="12"/>
    </row>
    <row r="75" ht="15.75" customHeight="1">
      <c r="K75" s="10"/>
      <c r="L75" s="10"/>
      <c r="M75" s="10"/>
      <c r="O75" s="11"/>
      <c r="P75" s="12"/>
    </row>
    <row r="76" ht="15.75" customHeight="1">
      <c r="K76" s="10"/>
      <c r="L76" s="10"/>
      <c r="M76" s="10"/>
      <c r="O76" s="11"/>
      <c r="P76" s="12"/>
    </row>
    <row r="77" ht="15.75" customHeight="1">
      <c r="K77" s="10"/>
      <c r="L77" s="10"/>
      <c r="M77" s="10"/>
      <c r="O77" s="11"/>
      <c r="P77" s="12"/>
    </row>
    <row r="78" ht="15.75" customHeight="1">
      <c r="K78" s="10"/>
      <c r="L78" s="10"/>
      <c r="M78" s="10"/>
      <c r="O78" s="11"/>
      <c r="P78" s="12"/>
    </row>
    <row r="79" ht="15.75" customHeight="1">
      <c r="K79" s="10"/>
      <c r="L79" s="10"/>
      <c r="M79" s="10"/>
      <c r="O79" s="11"/>
      <c r="P79" s="12"/>
    </row>
    <row r="80" ht="15.75" customHeight="1">
      <c r="K80" s="10"/>
      <c r="L80" s="10"/>
      <c r="M80" s="10"/>
      <c r="O80" s="11"/>
      <c r="P80" s="12"/>
    </row>
    <row r="81" ht="15.75" customHeight="1">
      <c r="K81" s="10"/>
      <c r="L81" s="10"/>
      <c r="M81" s="10"/>
      <c r="O81" s="11"/>
      <c r="P81" s="12"/>
    </row>
    <row r="82" ht="15.75" customHeight="1">
      <c r="K82" s="10"/>
      <c r="L82" s="10"/>
      <c r="M82" s="10"/>
      <c r="O82" s="11"/>
      <c r="P82" s="12"/>
    </row>
    <row r="83" ht="15.75" customHeight="1">
      <c r="K83" s="10"/>
      <c r="L83" s="10"/>
      <c r="M83" s="10"/>
      <c r="O83" s="11"/>
      <c r="P83" s="12"/>
    </row>
    <row r="84" ht="15.75" customHeight="1">
      <c r="K84" s="10"/>
      <c r="L84" s="10"/>
      <c r="M84" s="10"/>
      <c r="O84" s="11"/>
      <c r="P84" s="12"/>
    </row>
    <row r="85" ht="15.75" customHeight="1">
      <c r="K85" s="10"/>
      <c r="L85" s="10"/>
      <c r="M85" s="10"/>
      <c r="O85" s="11"/>
      <c r="P85" s="12"/>
    </row>
    <row r="86" ht="15.75" customHeight="1">
      <c r="K86" s="10"/>
      <c r="L86" s="10"/>
      <c r="M86" s="10"/>
      <c r="O86" s="11"/>
      <c r="P86" s="12"/>
    </row>
    <row r="87" ht="15.75" customHeight="1">
      <c r="K87" s="10"/>
      <c r="L87" s="10"/>
      <c r="M87" s="10"/>
      <c r="O87" s="11"/>
      <c r="P87" s="12"/>
    </row>
    <row r="88" ht="15.75" customHeight="1">
      <c r="K88" s="10"/>
      <c r="L88" s="10"/>
      <c r="M88" s="10"/>
      <c r="O88" s="11"/>
      <c r="P88" s="12"/>
    </row>
    <row r="89" ht="15.75" customHeight="1">
      <c r="K89" s="10"/>
      <c r="L89" s="10"/>
      <c r="M89" s="10"/>
      <c r="O89" s="11"/>
      <c r="P89" s="12"/>
    </row>
    <row r="90" ht="15.75" customHeight="1">
      <c r="K90" s="10"/>
      <c r="L90" s="10"/>
      <c r="M90" s="10"/>
      <c r="O90" s="11"/>
      <c r="P90" s="12"/>
    </row>
    <row r="91" ht="15.75" customHeight="1">
      <c r="K91" s="10"/>
      <c r="L91" s="10"/>
      <c r="M91" s="10"/>
      <c r="O91" s="11"/>
      <c r="P91" s="12"/>
    </row>
    <row r="92" ht="15.75" customHeight="1">
      <c r="K92" s="10"/>
      <c r="L92" s="10"/>
      <c r="M92" s="10"/>
      <c r="O92" s="11"/>
      <c r="P92" s="12"/>
    </row>
    <row r="93" ht="15.75" customHeight="1">
      <c r="K93" s="10"/>
      <c r="L93" s="10"/>
      <c r="M93" s="10"/>
      <c r="O93" s="11"/>
      <c r="P93" s="12"/>
    </row>
    <row r="94" ht="15.75" customHeight="1">
      <c r="K94" s="10"/>
      <c r="L94" s="10"/>
      <c r="M94" s="10"/>
      <c r="O94" s="11"/>
      <c r="P94" s="12"/>
    </row>
    <row r="95" ht="15.75" customHeight="1">
      <c r="K95" s="10"/>
      <c r="L95" s="10"/>
      <c r="M95" s="10"/>
      <c r="O95" s="11"/>
      <c r="P95" s="12"/>
    </row>
    <row r="96" ht="15.75" customHeight="1">
      <c r="K96" s="10"/>
      <c r="L96" s="10"/>
      <c r="M96" s="10"/>
      <c r="O96" s="11"/>
      <c r="P96" s="12"/>
    </row>
    <row r="97" ht="15.75" customHeight="1">
      <c r="K97" s="10"/>
      <c r="L97" s="10"/>
      <c r="M97" s="10"/>
      <c r="O97" s="11"/>
      <c r="P97" s="12"/>
    </row>
    <row r="98" ht="15.75" customHeight="1">
      <c r="K98" s="10"/>
      <c r="L98" s="10"/>
      <c r="M98" s="10"/>
      <c r="O98" s="11"/>
      <c r="P98" s="12"/>
    </row>
    <row r="99" ht="15.75" customHeight="1">
      <c r="K99" s="10"/>
      <c r="L99" s="10"/>
      <c r="M99" s="10"/>
      <c r="O99" s="11"/>
      <c r="P99" s="12"/>
    </row>
    <row r="100" ht="15.75" customHeight="1">
      <c r="K100" s="10"/>
      <c r="L100" s="10"/>
      <c r="M100" s="10"/>
      <c r="O100" s="11"/>
      <c r="P100" s="12"/>
    </row>
    <row r="101" ht="15.75" customHeight="1">
      <c r="K101" s="10"/>
      <c r="L101" s="10"/>
      <c r="M101" s="10"/>
      <c r="O101" s="11"/>
      <c r="P101" s="12"/>
    </row>
    <row r="102" ht="15.75" customHeight="1">
      <c r="K102" s="10"/>
      <c r="L102" s="10"/>
      <c r="M102" s="10"/>
      <c r="O102" s="11"/>
      <c r="P102" s="12"/>
    </row>
    <row r="103" ht="15.75" customHeight="1">
      <c r="K103" s="10"/>
      <c r="L103" s="10"/>
      <c r="M103" s="10"/>
      <c r="O103" s="11"/>
      <c r="P103" s="12"/>
    </row>
    <row r="104" ht="15.75" customHeight="1">
      <c r="K104" s="10"/>
      <c r="L104" s="10"/>
      <c r="M104" s="10"/>
      <c r="O104" s="11"/>
      <c r="P104" s="12"/>
    </row>
    <row r="105" ht="15.75" customHeight="1">
      <c r="K105" s="10"/>
      <c r="L105" s="10"/>
      <c r="M105" s="10"/>
      <c r="O105" s="11"/>
      <c r="P105" s="12"/>
    </row>
    <row r="106" ht="15.75" customHeight="1">
      <c r="K106" s="10"/>
      <c r="L106" s="10"/>
      <c r="M106" s="10"/>
      <c r="O106" s="11"/>
      <c r="P106" s="12"/>
    </row>
    <row r="107" ht="15.75" customHeight="1">
      <c r="K107" s="10"/>
      <c r="L107" s="10"/>
      <c r="M107" s="10"/>
      <c r="O107" s="11"/>
      <c r="P107" s="12"/>
    </row>
    <row r="108" ht="15.75" customHeight="1">
      <c r="K108" s="10"/>
      <c r="L108" s="10"/>
      <c r="M108" s="10"/>
      <c r="O108" s="11"/>
      <c r="P108" s="12"/>
    </row>
    <row r="109" ht="15.75" customHeight="1">
      <c r="K109" s="10"/>
      <c r="L109" s="10"/>
      <c r="M109" s="10"/>
      <c r="O109" s="11"/>
      <c r="P109" s="12"/>
    </row>
    <row r="110" ht="15.75" customHeight="1">
      <c r="K110" s="10"/>
      <c r="L110" s="10"/>
      <c r="M110" s="10"/>
      <c r="O110" s="11"/>
      <c r="P110" s="12"/>
    </row>
    <row r="111" ht="15.75" customHeight="1">
      <c r="K111" s="10"/>
      <c r="L111" s="10"/>
      <c r="M111" s="10"/>
      <c r="O111" s="11"/>
      <c r="P111" s="12"/>
    </row>
    <row r="112" ht="15.75" customHeight="1">
      <c r="K112" s="10"/>
      <c r="L112" s="10"/>
      <c r="M112" s="10"/>
      <c r="O112" s="11"/>
      <c r="P112" s="12"/>
    </row>
    <row r="113" ht="15.75" customHeight="1">
      <c r="K113" s="10"/>
      <c r="L113" s="10"/>
      <c r="M113" s="10"/>
      <c r="O113" s="11"/>
      <c r="P113" s="12"/>
    </row>
    <row r="114" ht="15.75" customHeight="1">
      <c r="K114" s="10"/>
      <c r="L114" s="10"/>
      <c r="M114" s="10"/>
      <c r="O114" s="11"/>
      <c r="P114" s="12"/>
    </row>
    <row r="115" ht="15.75" customHeight="1">
      <c r="K115" s="10"/>
      <c r="L115" s="10"/>
      <c r="M115" s="10"/>
      <c r="O115" s="11"/>
      <c r="P115" s="12"/>
    </row>
    <row r="116" ht="15.75" customHeight="1">
      <c r="K116" s="10"/>
      <c r="L116" s="10"/>
      <c r="M116" s="10"/>
      <c r="O116" s="11"/>
      <c r="P116" s="12"/>
    </row>
    <row r="117" ht="15.75" customHeight="1">
      <c r="K117" s="10"/>
      <c r="L117" s="10"/>
      <c r="M117" s="10"/>
      <c r="O117" s="11"/>
      <c r="P117" s="12"/>
    </row>
    <row r="118" ht="15.75" customHeight="1">
      <c r="K118" s="10"/>
      <c r="L118" s="10"/>
      <c r="M118" s="10"/>
      <c r="O118" s="11"/>
      <c r="P118" s="12"/>
    </row>
    <row r="119" ht="15.75" customHeight="1">
      <c r="K119" s="10"/>
      <c r="L119" s="10"/>
      <c r="M119" s="10"/>
      <c r="O119" s="11"/>
      <c r="P119" s="12"/>
    </row>
    <row r="120" ht="15.75" customHeight="1">
      <c r="K120" s="10"/>
      <c r="L120" s="10"/>
      <c r="M120" s="10"/>
      <c r="O120" s="11"/>
      <c r="P120" s="12"/>
    </row>
    <row r="121" ht="15.75" customHeight="1">
      <c r="K121" s="10"/>
      <c r="L121" s="10"/>
      <c r="M121" s="10"/>
      <c r="O121" s="11"/>
      <c r="P121" s="12"/>
    </row>
    <row r="122" ht="15.75" customHeight="1">
      <c r="K122" s="10"/>
      <c r="L122" s="10"/>
      <c r="M122" s="10"/>
      <c r="O122" s="11"/>
      <c r="P122" s="12"/>
    </row>
    <row r="123" ht="15.75" customHeight="1">
      <c r="K123" s="10"/>
      <c r="L123" s="10"/>
      <c r="M123" s="10"/>
      <c r="O123" s="11"/>
      <c r="P123" s="12"/>
    </row>
    <row r="124" ht="15.75" customHeight="1">
      <c r="K124" s="10"/>
      <c r="L124" s="10"/>
      <c r="M124" s="10"/>
      <c r="O124" s="11"/>
      <c r="P124" s="12"/>
    </row>
    <row r="125" ht="15.75" customHeight="1">
      <c r="K125" s="10"/>
      <c r="L125" s="10"/>
      <c r="M125" s="10"/>
      <c r="O125" s="11"/>
      <c r="P125" s="12"/>
    </row>
    <row r="126" ht="15.75" customHeight="1">
      <c r="K126" s="10"/>
      <c r="L126" s="10"/>
      <c r="M126" s="10"/>
      <c r="O126" s="11"/>
      <c r="P126" s="12"/>
    </row>
    <row r="127" ht="15.75" customHeight="1">
      <c r="K127" s="10"/>
      <c r="L127" s="10"/>
      <c r="M127" s="10"/>
      <c r="O127" s="11"/>
      <c r="P127" s="12"/>
    </row>
    <row r="128" ht="15.75" customHeight="1">
      <c r="K128" s="10"/>
      <c r="L128" s="10"/>
      <c r="M128" s="10"/>
      <c r="O128" s="11"/>
      <c r="P128" s="12"/>
    </row>
    <row r="129" ht="15.75" customHeight="1">
      <c r="K129" s="10"/>
      <c r="L129" s="10"/>
      <c r="M129" s="10"/>
      <c r="O129" s="11"/>
      <c r="P129" s="12"/>
    </row>
    <row r="130" ht="15.75" customHeight="1">
      <c r="K130" s="10"/>
      <c r="L130" s="10"/>
      <c r="M130" s="10"/>
      <c r="O130" s="11"/>
      <c r="P130" s="12"/>
    </row>
    <row r="131" ht="15.75" customHeight="1">
      <c r="K131" s="10"/>
      <c r="L131" s="10"/>
      <c r="M131" s="10"/>
      <c r="O131" s="11"/>
      <c r="P131" s="12"/>
    </row>
    <row r="132" ht="15.75" customHeight="1">
      <c r="K132" s="10"/>
      <c r="L132" s="10"/>
      <c r="M132" s="10"/>
      <c r="O132" s="11"/>
      <c r="P132" s="12"/>
    </row>
    <row r="133" ht="15.75" customHeight="1">
      <c r="K133" s="10"/>
      <c r="L133" s="10"/>
      <c r="M133" s="10"/>
      <c r="O133" s="11"/>
      <c r="P133" s="12"/>
    </row>
    <row r="134" ht="15.75" customHeight="1">
      <c r="K134" s="10"/>
      <c r="L134" s="10"/>
      <c r="M134" s="10"/>
      <c r="O134" s="11"/>
      <c r="P134" s="12"/>
    </row>
    <row r="135" ht="15.75" customHeight="1">
      <c r="K135" s="10"/>
      <c r="L135" s="10"/>
      <c r="M135" s="10"/>
      <c r="O135" s="11"/>
      <c r="P135" s="12"/>
    </row>
    <row r="136" ht="15.75" customHeight="1">
      <c r="K136" s="10"/>
      <c r="L136" s="10"/>
      <c r="M136" s="10"/>
      <c r="O136" s="11"/>
      <c r="P136" s="12"/>
    </row>
    <row r="137" ht="15.75" customHeight="1">
      <c r="K137" s="10"/>
      <c r="L137" s="10"/>
      <c r="M137" s="10"/>
      <c r="O137" s="11"/>
      <c r="P137" s="12"/>
    </row>
    <row r="138" ht="15.75" customHeight="1">
      <c r="K138" s="10"/>
      <c r="L138" s="10"/>
      <c r="M138" s="10"/>
      <c r="O138" s="11"/>
      <c r="P138" s="12"/>
    </row>
    <row r="139" ht="15.75" customHeight="1">
      <c r="K139" s="10"/>
      <c r="L139" s="10"/>
      <c r="M139" s="10"/>
      <c r="O139" s="11"/>
      <c r="P139" s="12"/>
    </row>
    <row r="140" ht="15.75" customHeight="1">
      <c r="K140" s="10"/>
      <c r="L140" s="10"/>
      <c r="M140" s="10"/>
      <c r="O140" s="11"/>
      <c r="P140" s="12"/>
    </row>
    <row r="141" ht="15.75" customHeight="1">
      <c r="K141" s="10"/>
      <c r="L141" s="10"/>
      <c r="M141" s="10"/>
      <c r="O141" s="11"/>
      <c r="P141" s="12"/>
    </row>
    <row r="142" ht="15.75" customHeight="1">
      <c r="K142" s="10"/>
      <c r="L142" s="10"/>
      <c r="M142" s="10"/>
      <c r="O142" s="11"/>
      <c r="P142" s="12"/>
    </row>
    <row r="143" ht="15.75" customHeight="1">
      <c r="K143" s="10"/>
      <c r="L143" s="10"/>
      <c r="M143" s="10"/>
      <c r="O143" s="11"/>
      <c r="P143" s="12"/>
    </row>
    <row r="144" ht="15.75" customHeight="1">
      <c r="K144" s="10"/>
      <c r="L144" s="10"/>
      <c r="M144" s="10"/>
      <c r="O144" s="11"/>
      <c r="P144" s="12"/>
    </row>
    <row r="145" ht="15.75" customHeight="1">
      <c r="K145" s="10"/>
      <c r="L145" s="10"/>
      <c r="M145" s="10"/>
      <c r="O145" s="11"/>
      <c r="P145" s="12"/>
    </row>
    <row r="146" ht="15.75" customHeight="1">
      <c r="K146" s="10"/>
      <c r="L146" s="10"/>
      <c r="M146" s="10"/>
      <c r="O146" s="11"/>
      <c r="P146" s="12"/>
    </row>
    <row r="147" ht="15.75" customHeight="1">
      <c r="K147" s="10"/>
      <c r="L147" s="10"/>
      <c r="M147" s="10"/>
      <c r="O147" s="11"/>
      <c r="P147" s="12"/>
    </row>
    <row r="148" ht="15.75" customHeight="1">
      <c r="K148" s="10"/>
      <c r="L148" s="10"/>
      <c r="M148" s="10"/>
      <c r="O148" s="11"/>
      <c r="P148" s="12"/>
    </row>
    <row r="149" ht="15.75" customHeight="1">
      <c r="K149" s="10"/>
      <c r="L149" s="10"/>
      <c r="M149" s="10"/>
      <c r="O149" s="11"/>
      <c r="P149" s="12"/>
    </row>
    <row r="150" ht="15.75" customHeight="1">
      <c r="K150" s="10"/>
      <c r="L150" s="10"/>
      <c r="M150" s="10"/>
      <c r="O150" s="11"/>
      <c r="P150" s="12"/>
    </row>
    <row r="151" ht="15.75" customHeight="1">
      <c r="K151" s="10"/>
      <c r="L151" s="10"/>
      <c r="M151" s="10"/>
      <c r="O151" s="11"/>
      <c r="P151" s="12"/>
    </row>
    <row r="152" ht="15.75" customHeight="1">
      <c r="K152" s="10"/>
      <c r="L152" s="10"/>
      <c r="M152" s="10"/>
      <c r="O152" s="11"/>
      <c r="P152" s="12"/>
    </row>
    <row r="153" ht="15.75" customHeight="1">
      <c r="K153" s="10"/>
      <c r="L153" s="10"/>
      <c r="M153" s="10"/>
      <c r="O153" s="11"/>
      <c r="P153" s="12"/>
    </row>
    <row r="154" ht="15.75" customHeight="1">
      <c r="K154" s="10"/>
      <c r="L154" s="10"/>
      <c r="M154" s="10"/>
      <c r="O154" s="11"/>
      <c r="P154" s="12"/>
    </row>
    <row r="155" ht="15.75" customHeight="1">
      <c r="K155" s="10"/>
      <c r="L155" s="10"/>
      <c r="M155" s="10"/>
      <c r="O155" s="11"/>
      <c r="P155" s="12"/>
    </row>
    <row r="156" ht="15.75" customHeight="1">
      <c r="K156" s="10"/>
      <c r="L156" s="10"/>
      <c r="M156" s="10"/>
      <c r="O156" s="11"/>
      <c r="P156" s="12"/>
    </row>
    <row r="157" ht="15.75" customHeight="1">
      <c r="K157" s="10"/>
      <c r="L157" s="10"/>
      <c r="M157" s="10"/>
      <c r="O157" s="11"/>
      <c r="P157" s="12"/>
    </row>
    <row r="158" ht="15.75" customHeight="1">
      <c r="K158" s="10"/>
      <c r="L158" s="10"/>
      <c r="M158" s="10"/>
      <c r="O158" s="11"/>
      <c r="P158" s="12"/>
    </row>
    <row r="159" ht="15.75" customHeight="1">
      <c r="K159" s="10"/>
      <c r="L159" s="10"/>
      <c r="M159" s="10"/>
      <c r="O159" s="11"/>
      <c r="P159" s="12"/>
    </row>
    <row r="160" ht="15.75" customHeight="1">
      <c r="K160" s="10"/>
      <c r="L160" s="10"/>
      <c r="M160" s="10"/>
      <c r="O160" s="11"/>
      <c r="P160" s="12"/>
    </row>
    <row r="161" ht="15.75" customHeight="1">
      <c r="K161" s="10"/>
      <c r="L161" s="10"/>
      <c r="M161" s="10"/>
      <c r="O161" s="11"/>
      <c r="P161" s="12"/>
    </row>
    <row r="162" ht="15.75" customHeight="1">
      <c r="K162" s="10"/>
      <c r="L162" s="10"/>
      <c r="M162" s="10"/>
      <c r="O162" s="11"/>
      <c r="P162" s="12"/>
    </row>
    <row r="163" ht="15.75" customHeight="1">
      <c r="K163" s="10"/>
      <c r="L163" s="10"/>
      <c r="M163" s="10"/>
      <c r="O163" s="11"/>
      <c r="P163" s="12"/>
    </row>
    <row r="164" ht="15.75" customHeight="1">
      <c r="K164" s="10"/>
      <c r="L164" s="10"/>
      <c r="M164" s="10"/>
      <c r="O164" s="11"/>
      <c r="P164" s="12"/>
    </row>
    <row r="165" ht="15.75" customHeight="1">
      <c r="K165" s="10"/>
      <c r="L165" s="10"/>
      <c r="M165" s="10"/>
      <c r="O165" s="11"/>
      <c r="P165" s="12"/>
    </row>
    <row r="166" ht="15.75" customHeight="1">
      <c r="K166" s="10"/>
      <c r="L166" s="10"/>
      <c r="M166" s="10"/>
      <c r="O166" s="11"/>
      <c r="P166" s="12"/>
    </row>
    <row r="167" ht="15.75" customHeight="1">
      <c r="K167" s="10"/>
      <c r="L167" s="10"/>
      <c r="M167" s="10"/>
      <c r="O167" s="11"/>
      <c r="P167" s="12"/>
    </row>
    <row r="168" ht="15.75" customHeight="1">
      <c r="K168" s="10"/>
      <c r="L168" s="10"/>
      <c r="M168" s="10"/>
      <c r="O168" s="11"/>
      <c r="P168" s="12"/>
    </row>
    <row r="169" ht="15.75" customHeight="1">
      <c r="K169" s="10"/>
      <c r="L169" s="10"/>
      <c r="M169" s="10"/>
      <c r="O169" s="11"/>
      <c r="P169" s="12"/>
    </row>
    <row r="170" ht="15.75" customHeight="1">
      <c r="K170" s="10"/>
      <c r="L170" s="10"/>
      <c r="M170" s="10"/>
      <c r="O170" s="11"/>
      <c r="P170" s="12"/>
    </row>
    <row r="171" ht="15.75" customHeight="1">
      <c r="K171" s="10"/>
      <c r="L171" s="10"/>
      <c r="M171" s="10"/>
      <c r="O171" s="11"/>
      <c r="P171" s="12"/>
    </row>
    <row r="172" ht="15.75" customHeight="1">
      <c r="K172" s="10"/>
      <c r="L172" s="10"/>
      <c r="M172" s="10"/>
      <c r="O172" s="11"/>
      <c r="P172" s="12"/>
    </row>
    <row r="173" ht="15.75" customHeight="1">
      <c r="K173" s="10"/>
      <c r="L173" s="10"/>
      <c r="M173" s="10"/>
      <c r="O173" s="11"/>
      <c r="P173" s="12"/>
    </row>
    <row r="174" ht="15.75" customHeight="1">
      <c r="K174" s="10"/>
      <c r="L174" s="10"/>
      <c r="M174" s="10"/>
      <c r="O174" s="11"/>
      <c r="P174" s="12"/>
    </row>
    <row r="175" ht="15.75" customHeight="1">
      <c r="K175" s="10"/>
      <c r="L175" s="10"/>
      <c r="M175" s="10"/>
      <c r="O175" s="11"/>
      <c r="P175" s="12"/>
    </row>
    <row r="176" ht="15.75" customHeight="1">
      <c r="K176" s="10"/>
      <c r="L176" s="10"/>
      <c r="M176" s="10"/>
      <c r="O176" s="11"/>
      <c r="P176" s="12"/>
    </row>
    <row r="177" ht="15.75" customHeight="1">
      <c r="K177" s="10"/>
      <c r="L177" s="10"/>
      <c r="M177" s="10"/>
      <c r="O177" s="11"/>
      <c r="P177" s="12"/>
    </row>
    <row r="178" ht="15.75" customHeight="1">
      <c r="K178" s="10"/>
      <c r="L178" s="10"/>
      <c r="M178" s="10"/>
      <c r="O178" s="11"/>
      <c r="P178" s="12"/>
    </row>
    <row r="179" ht="15.75" customHeight="1">
      <c r="K179" s="10"/>
      <c r="L179" s="10"/>
      <c r="M179" s="10"/>
      <c r="O179" s="11"/>
      <c r="P179" s="12"/>
    </row>
    <row r="180" ht="15.75" customHeight="1">
      <c r="K180" s="10"/>
      <c r="L180" s="10"/>
      <c r="M180" s="10"/>
      <c r="O180" s="11"/>
      <c r="P180" s="12"/>
    </row>
    <row r="181" ht="15.75" customHeight="1">
      <c r="K181" s="10"/>
      <c r="L181" s="10"/>
      <c r="M181" s="10"/>
      <c r="O181" s="11"/>
      <c r="P181" s="12"/>
    </row>
    <row r="182" ht="15.75" customHeight="1">
      <c r="K182" s="10"/>
      <c r="L182" s="10"/>
      <c r="M182" s="10"/>
      <c r="O182" s="11"/>
      <c r="P182" s="12"/>
    </row>
    <row r="183" ht="15.75" customHeight="1">
      <c r="K183" s="10"/>
      <c r="L183" s="10"/>
      <c r="M183" s="10"/>
      <c r="O183" s="11"/>
      <c r="P183" s="12"/>
    </row>
    <row r="184" ht="15.75" customHeight="1">
      <c r="K184" s="10"/>
      <c r="L184" s="10"/>
      <c r="M184" s="10"/>
      <c r="O184" s="11"/>
      <c r="P184" s="12"/>
    </row>
    <row r="185" ht="15.75" customHeight="1">
      <c r="K185" s="10"/>
      <c r="L185" s="10"/>
      <c r="M185" s="10"/>
      <c r="O185" s="11"/>
      <c r="P185" s="12"/>
    </row>
    <row r="186" ht="15.75" customHeight="1">
      <c r="K186" s="10"/>
      <c r="L186" s="10"/>
      <c r="M186" s="10"/>
      <c r="O186" s="11"/>
      <c r="P186" s="12"/>
    </row>
    <row r="187" ht="15.75" customHeight="1">
      <c r="K187" s="10"/>
      <c r="L187" s="10"/>
      <c r="M187" s="10"/>
      <c r="O187" s="11"/>
      <c r="P187" s="12"/>
    </row>
    <row r="188" ht="15.75" customHeight="1">
      <c r="K188" s="10"/>
      <c r="L188" s="10"/>
      <c r="M188" s="10"/>
      <c r="O188" s="11"/>
      <c r="P188" s="12"/>
    </row>
    <row r="189" ht="15.75" customHeight="1">
      <c r="K189" s="10"/>
      <c r="L189" s="10"/>
      <c r="M189" s="10"/>
      <c r="O189" s="11"/>
      <c r="P189" s="12"/>
    </row>
    <row r="190" ht="15.75" customHeight="1">
      <c r="K190" s="10"/>
      <c r="L190" s="10"/>
      <c r="M190" s="10"/>
      <c r="O190" s="11"/>
      <c r="P190" s="12"/>
    </row>
    <row r="191" ht="15.75" customHeight="1">
      <c r="K191" s="10"/>
      <c r="L191" s="10"/>
      <c r="M191" s="10"/>
      <c r="O191" s="11"/>
      <c r="P191" s="12"/>
    </row>
    <row r="192" ht="15.75" customHeight="1">
      <c r="K192" s="10"/>
      <c r="L192" s="10"/>
      <c r="M192" s="10"/>
      <c r="O192" s="11"/>
      <c r="P192" s="12"/>
    </row>
    <row r="193" ht="15.75" customHeight="1">
      <c r="K193" s="10"/>
      <c r="L193" s="10"/>
      <c r="M193" s="10"/>
      <c r="O193" s="11"/>
      <c r="P193" s="12"/>
    </row>
    <row r="194" ht="15.75" customHeight="1">
      <c r="K194" s="10"/>
      <c r="L194" s="10"/>
      <c r="M194" s="10"/>
      <c r="O194" s="11"/>
      <c r="P194" s="12"/>
    </row>
    <row r="195" ht="15.75" customHeight="1">
      <c r="K195" s="10"/>
      <c r="L195" s="10"/>
      <c r="M195" s="10"/>
      <c r="O195" s="11"/>
      <c r="P195" s="12"/>
    </row>
    <row r="196" ht="15.75" customHeight="1">
      <c r="K196" s="10"/>
      <c r="L196" s="10"/>
      <c r="M196" s="10"/>
      <c r="O196" s="11"/>
      <c r="P196" s="12"/>
    </row>
    <row r="197" ht="15.75" customHeight="1">
      <c r="K197" s="10"/>
      <c r="L197" s="10"/>
      <c r="M197" s="10"/>
      <c r="O197" s="11"/>
      <c r="P197" s="12"/>
    </row>
    <row r="198" ht="15.75" customHeight="1">
      <c r="K198" s="10"/>
      <c r="L198" s="10"/>
      <c r="M198" s="10"/>
      <c r="O198" s="11"/>
      <c r="P198" s="12"/>
    </row>
    <row r="199" ht="15.75" customHeight="1">
      <c r="K199" s="10"/>
      <c r="L199" s="10"/>
      <c r="M199" s="10"/>
      <c r="O199" s="11"/>
      <c r="P199" s="12"/>
    </row>
    <row r="200" ht="15.75" customHeight="1">
      <c r="K200" s="10"/>
      <c r="L200" s="10"/>
      <c r="M200" s="10"/>
      <c r="O200" s="11"/>
      <c r="P200" s="12"/>
    </row>
    <row r="201" ht="15.75" customHeight="1">
      <c r="K201" s="10"/>
      <c r="L201" s="10"/>
      <c r="M201" s="10"/>
      <c r="O201" s="11"/>
      <c r="P201" s="12"/>
    </row>
    <row r="202" ht="15.75" customHeight="1">
      <c r="K202" s="10"/>
      <c r="L202" s="10"/>
      <c r="M202" s="10"/>
      <c r="O202" s="11"/>
      <c r="P202" s="12"/>
    </row>
    <row r="203" ht="15.75" customHeight="1">
      <c r="K203" s="10"/>
      <c r="L203" s="10"/>
      <c r="M203" s="10"/>
      <c r="O203" s="11"/>
      <c r="P203" s="12"/>
    </row>
    <row r="204" ht="15.75" customHeight="1">
      <c r="K204" s="10"/>
      <c r="L204" s="10"/>
      <c r="M204" s="10"/>
      <c r="O204" s="11"/>
      <c r="P204" s="12"/>
    </row>
    <row r="205" ht="15.75" customHeight="1">
      <c r="K205" s="10"/>
      <c r="L205" s="10"/>
      <c r="M205" s="10"/>
      <c r="O205" s="11"/>
      <c r="P205" s="12"/>
    </row>
    <row r="206" ht="15.75" customHeight="1">
      <c r="K206" s="10"/>
      <c r="L206" s="10"/>
      <c r="M206" s="10"/>
      <c r="O206" s="11"/>
      <c r="P206" s="12"/>
    </row>
    <row r="207" ht="15.75" customHeight="1">
      <c r="K207" s="10"/>
      <c r="L207" s="10"/>
      <c r="M207" s="10"/>
      <c r="O207" s="11"/>
      <c r="P207" s="12"/>
    </row>
    <row r="208" ht="15.75" customHeight="1">
      <c r="K208" s="10"/>
      <c r="L208" s="10"/>
      <c r="M208" s="10"/>
      <c r="O208" s="11"/>
      <c r="P208" s="12"/>
    </row>
    <row r="209" ht="15.75" customHeight="1">
      <c r="K209" s="10"/>
      <c r="L209" s="10"/>
      <c r="M209" s="10"/>
      <c r="O209" s="11"/>
      <c r="P209" s="12"/>
    </row>
    <row r="210" ht="15.75" customHeight="1">
      <c r="K210" s="10"/>
      <c r="L210" s="10"/>
      <c r="M210" s="10"/>
      <c r="O210" s="11"/>
      <c r="P210" s="12"/>
    </row>
    <row r="211" ht="15.75" customHeight="1">
      <c r="K211" s="10"/>
      <c r="L211" s="10"/>
      <c r="M211" s="10"/>
      <c r="O211" s="11"/>
      <c r="P211" s="12"/>
    </row>
    <row r="212" ht="15.75" customHeight="1">
      <c r="K212" s="10"/>
      <c r="L212" s="10"/>
      <c r="M212" s="10"/>
      <c r="O212" s="11"/>
      <c r="P212" s="12"/>
    </row>
    <row r="213" ht="15.75" customHeight="1">
      <c r="K213" s="10"/>
      <c r="L213" s="10"/>
      <c r="M213" s="10"/>
      <c r="O213" s="11"/>
      <c r="P213" s="12"/>
    </row>
    <row r="214" ht="15.75" customHeight="1">
      <c r="K214" s="10"/>
      <c r="L214" s="10"/>
      <c r="M214" s="10"/>
      <c r="O214" s="11"/>
      <c r="P214" s="12"/>
    </row>
    <row r="215" ht="15.75" customHeight="1">
      <c r="K215" s="10"/>
      <c r="L215" s="10"/>
      <c r="M215" s="10"/>
      <c r="O215" s="11"/>
      <c r="P215" s="12"/>
    </row>
    <row r="216" ht="15.75" customHeight="1">
      <c r="K216" s="10"/>
      <c r="L216" s="10"/>
      <c r="M216" s="10"/>
      <c r="O216" s="11"/>
      <c r="P216" s="12"/>
    </row>
    <row r="217" ht="15.75" customHeight="1">
      <c r="K217" s="10"/>
      <c r="L217" s="10"/>
      <c r="M217" s="10"/>
      <c r="O217" s="11"/>
      <c r="P217" s="12"/>
    </row>
    <row r="218" ht="15.75" customHeight="1">
      <c r="K218" s="10"/>
      <c r="L218" s="10"/>
      <c r="M218" s="10"/>
      <c r="O218" s="11"/>
      <c r="P218" s="12"/>
    </row>
    <row r="219" ht="15.75" customHeight="1">
      <c r="K219" s="10"/>
      <c r="L219" s="10"/>
      <c r="M219" s="10"/>
      <c r="O219" s="11"/>
      <c r="P219" s="12"/>
    </row>
    <row r="220" ht="15.75" customHeight="1">
      <c r="K220" s="10"/>
      <c r="L220" s="10"/>
      <c r="M220" s="10"/>
      <c r="O220" s="11"/>
      <c r="P220" s="12"/>
    </row>
    <row r="221" ht="15.75" customHeight="1">
      <c r="K221" s="10"/>
      <c r="L221" s="10"/>
      <c r="M221" s="10"/>
      <c r="O221" s="11"/>
      <c r="P221" s="12"/>
    </row>
    <row r="222" ht="15.75" customHeight="1">
      <c r="K222" s="10"/>
      <c r="L222" s="10"/>
      <c r="M222" s="10"/>
      <c r="O222" s="11"/>
      <c r="P222" s="12"/>
    </row>
    <row r="223" ht="15.75" customHeight="1">
      <c r="K223" s="10"/>
      <c r="L223" s="10"/>
      <c r="M223" s="10"/>
      <c r="O223" s="11"/>
      <c r="P223" s="12"/>
    </row>
    <row r="224" ht="15.75" customHeight="1">
      <c r="K224" s="10"/>
      <c r="L224" s="10"/>
      <c r="M224" s="10"/>
      <c r="O224" s="11"/>
      <c r="P224" s="12"/>
    </row>
    <row r="225" ht="15.75" customHeight="1">
      <c r="K225" s="10"/>
      <c r="L225" s="10"/>
      <c r="M225" s="10"/>
      <c r="O225" s="11"/>
      <c r="P225" s="12"/>
    </row>
    <row r="226" ht="15.75" customHeight="1">
      <c r="K226" s="10"/>
      <c r="L226" s="10"/>
      <c r="M226" s="10"/>
      <c r="O226" s="11"/>
      <c r="P226" s="12"/>
    </row>
    <row r="227" ht="15.75" customHeight="1">
      <c r="K227" s="10"/>
      <c r="L227" s="10"/>
      <c r="M227" s="10"/>
      <c r="O227" s="11"/>
      <c r="P227" s="12"/>
    </row>
    <row r="228" ht="15.75" customHeight="1">
      <c r="K228" s="10"/>
      <c r="L228" s="10"/>
      <c r="M228" s="10"/>
      <c r="O228" s="11"/>
      <c r="P228" s="12"/>
    </row>
    <row r="229" ht="15.75" customHeight="1">
      <c r="K229" s="10"/>
      <c r="L229" s="10"/>
      <c r="M229" s="10"/>
      <c r="O229" s="11"/>
      <c r="P229" s="12"/>
    </row>
    <row r="230" ht="15.75" customHeight="1">
      <c r="K230" s="10"/>
      <c r="L230" s="10"/>
      <c r="M230" s="10"/>
      <c r="O230" s="11"/>
      <c r="P230" s="12"/>
    </row>
    <row r="231" ht="15.75" customHeight="1">
      <c r="K231" s="10"/>
      <c r="L231" s="10"/>
      <c r="M231" s="10"/>
      <c r="O231" s="11"/>
      <c r="P231" s="12"/>
    </row>
    <row r="232" ht="15.75" customHeight="1">
      <c r="K232" s="10"/>
      <c r="L232" s="10"/>
      <c r="M232" s="10"/>
      <c r="O232" s="11"/>
      <c r="P232" s="12"/>
    </row>
    <row r="233" ht="15.75" customHeight="1">
      <c r="K233" s="10"/>
      <c r="L233" s="10"/>
      <c r="M233" s="10"/>
      <c r="O233" s="11"/>
      <c r="P233" s="12"/>
    </row>
    <row r="234" ht="15.75" customHeight="1">
      <c r="K234" s="10"/>
      <c r="L234" s="10"/>
      <c r="M234" s="10"/>
      <c r="O234" s="11"/>
      <c r="P234" s="12"/>
    </row>
    <row r="235" ht="15.75" customHeight="1">
      <c r="K235" s="10"/>
      <c r="L235" s="10"/>
      <c r="M235" s="10"/>
      <c r="O235" s="11"/>
      <c r="P235" s="12"/>
    </row>
    <row r="236" ht="15.75" customHeight="1">
      <c r="K236" s="10"/>
      <c r="L236" s="10"/>
      <c r="M236" s="10"/>
      <c r="O236" s="11"/>
      <c r="P236" s="12"/>
    </row>
    <row r="237" ht="15.75" customHeight="1">
      <c r="K237" s="10"/>
      <c r="L237" s="10"/>
      <c r="M237" s="10"/>
      <c r="O237" s="11"/>
      <c r="P237" s="12"/>
    </row>
    <row r="238" ht="15.75" customHeight="1">
      <c r="K238" s="10"/>
      <c r="L238" s="10"/>
      <c r="M238" s="10"/>
      <c r="O238" s="11"/>
      <c r="P238" s="12"/>
    </row>
    <row r="239" ht="15.75" customHeight="1">
      <c r="K239" s="10"/>
      <c r="L239" s="10"/>
      <c r="M239" s="10"/>
      <c r="O239" s="11"/>
      <c r="P239" s="12"/>
    </row>
    <row r="240" ht="15.75" customHeight="1">
      <c r="K240" s="10"/>
      <c r="L240" s="10"/>
      <c r="M240" s="10"/>
      <c r="O240" s="11"/>
      <c r="P240" s="12"/>
    </row>
    <row r="241" ht="15.75" customHeight="1">
      <c r="K241" s="10"/>
      <c r="L241" s="10"/>
      <c r="M241" s="10"/>
      <c r="O241" s="11"/>
      <c r="P241" s="12"/>
    </row>
    <row r="242" ht="15.75" customHeight="1">
      <c r="K242" s="10"/>
      <c r="L242" s="10"/>
      <c r="M242" s="10"/>
      <c r="O242" s="11"/>
      <c r="P242" s="12"/>
    </row>
    <row r="243" ht="15.75" customHeight="1">
      <c r="K243" s="10"/>
      <c r="L243" s="10"/>
      <c r="M243" s="10"/>
      <c r="O243" s="11"/>
      <c r="P243" s="12"/>
    </row>
    <row r="244" ht="15.75" customHeight="1">
      <c r="K244" s="10"/>
      <c r="L244" s="10"/>
      <c r="M244" s="10"/>
      <c r="O244" s="11"/>
      <c r="P244" s="12"/>
    </row>
    <row r="245" ht="15.75" customHeight="1">
      <c r="K245" s="10"/>
      <c r="L245" s="10"/>
      <c r="M245" s="10"/>
      <c r="O245" s="11"/>
      <c r="P245" s="12"/>
    </row>
    <row r="246" ht="15.75" customHeight="1">
      <c r="K246" s="10"/>
      <c r="L246" s="10"/>
      <c r="M246" s="10"/>
      <c r="O246" s="11"/>
      <c r="P246" s="12"/>
    </row>
    <row r="247" ht="15.75" customHeight="1">
      <c r="K247" s="10"/>
      <c r="L247" s="10"/>
      <c r="M247" s="10"/>
      <c r="O247" s="11"/>
      <c r="P247" s="12"/>
    </row>
    <row r="248" ht="15.75" customHeight="1">
      <c r="K248" s="10"/>
      <c r="L248" s="10"/>
      <c r="M248" s="10"/>
      <c r="O248" s="11"/>
      <c r="P248" s="12"/>
    </row>
    <row r="249" ht="15.75" customHeight="1">
      <c r="K249" s="10"/>
      <c r="L249" s="10"/>
      <c r="M249" s="10"/>
      <c r="O249" s="11"/>
      <c r="P249" s="12"/>
    </row>
    <row r="250" ht="15.75" customHeight="1">
      <c r="K250" s="10"/>
      <c r="L250" s="10"/>
      <c r="M250" s="10"/>
      <c r="O250" s="11"/>
      <c r="P250" s="12"/>
    </row>
    <row r="251" ht="15.75" customHeight="1">
      <c r="K251" s="10"/>
      <c r="L251" s="10"/>
      <c r="M251" s="10"/>
      <c r="O251" s="11"/>
      <c r="P251" s="12"/>
    </row>
    <row r="252" ht="15.75" customHeight="1">
      <c r="K252" s="10"/>
      <c r="L252" s="10"/>
      <c r="M252" s="10"/>
      <c r="O252" s="11"/>
      <c r="P252" s="12"/>
    </row>
    <row r="253" ht="15.75" customHeight="1">
      <c r="K253" s="10"/>
      <c r="L253" s="10"/>
      <c r="M253" s="10"/>
      <c r="O253" s="11"/>
      <c r="P253" s="12"/>
    </row>
    <row r="254" ht="15.75" customHeight="1">
      <c r="K254" s="10"/>
      <c r="L254" s="10"/>
      <c r="M254" s="10"/>
      <c r="O254" s="11"/>
      <c r="P254" s="12"/>
    </row>
    <row r="255" ht="15.75" customHeight="1">
      <c r="K255" s="10"/>
      <c r="L255" s="10"/>
      <c r="M255" s="10"/>
      <c r="O255" s="11"/>
      <c r="P255" s="12"/>
    </row>
    <row r="256" ht="15.75" customHeight="1">
      <c r="K256" s="10"/>
      <c r="L256" s="10"/>
      <c r="M256" s="10"/>
      <c r="O256" s="11"/>
      <c r="P256" s="12"/>
    </row>
    <row r="257" ht="15.75" customHeight="1">
      <c r="K257" s="10"/>
      <c r="L257" s="10"/>
      <c r="M257" s="10"/>
      <c r="O257" s="11"/>
      <c r="P257" s="12"/>
    </row>
    <row r="258" ht="15.75" customHeight="1">
      <c r="K258" s="10"/>
      <c r="L258" s="10"/>
      <c r="M258" s="10"/>
      <c r="O258" s="11"/>
      <c r="P258" s="12"/>
    </row>
    <row r="259" ht="15.75" customHeight="1">
      <c r="K259" s="10"/>
      <c r="L259" s="10"/>
      <c r="M259" s="10"/>
      <c r="O259" s="11"/>
      <c r="P259" s="12"/>
    </row>
    <row r="260" ht="15.75" customHeight="1">
      <c r="K260" s="10"/>
      <c r="L260" s="10"/>
      <c r="M260" s="10"/>
      <c r="O260" s="11"/>
      <c r="P260" s="12"/>
    </row>
    <row r="261" ht="15.75" customHeight="1">
      <c r="K261" s="10"/>
      <c r="L261" s="10"/>
      <c r="M261" s="10"/>
      <c r="O261" s="11"/>
      <c r="P261" s="12"/>
    </row>
    <row r="262" ht="15.75" customHeight="1">
      <c r="K262" s="10"/>
      <c r="L262" s="10"/>
      <c r="M262" s="10"/>
      <c r="O262" s="11"/>
      <c r="P262" s="12"/>
    </row>
    <row r="263" ht="15.75" customHeight="1">
      <c r="K263" s="10"/>
      <c r="L263" s="10"/>
      <c r="M263" s="10"/>
      <c r="O263" s="11"/>
      <c r="P263" s="12"/>
    </row>
    <row r="264" ht="15.75" customHeight="1">
      <c r="K264" s="10"/>
      <c r="L264" s="10"/>
      <c r="M264" s="10"/>
      <c r="O264" s="11"/>
      <c r="P264" s="12"/>
    </row>
    <row r="265" ht="15.75" customHeight="1">
      <c r="K265" s="10"/>
      <c r="L265" s="10"/>
      <c r="M265" s="10"/>
      <c r="O265" s="11"/>
      <c r="P265" s="12"/>
    </row>
    <row r="266" ht="15.75" customHeight="1">
      <c r="K266" s="10"/>
      <c r="L266" s="10"/>
      <c r="M266" s="10"/>
      <c r="O266" s="11"/>
      <c r="P266" s="12"/>
    </row>
    <row r="267" ht="15.75" customHeight="1">
      <c r="K267" s="10"/>
      <c r="L267" s="10"/>
      <c r="M267" s="10"/>
      <c r="O267" s="11"/>
      <c r="P267" s="12"/>
    </row>
    <row r="268" ht="15.75" customHeight="1">
      <c r="K268" s="10"/>
      <c r="L268" s="10"/>
      <c r="M268" s="10"/>
      <c r="O268" s="11"/>
      <c r="P268" s="12"/>
    </row>
    <row r="269" ht="15.75" customHeight="1">
      <c r="K269" s="10"/>
      <c r="L269" s="10"/>
      <c r="M269" s="10"/>
      <c r="O269" s="11"/>
      <c r="P269" s="12"/>
    </row>
    <row r="270" ht="15.75" customHeight="1">
      <c r="K270" s="10"/>
      <c r="L270" s="10"/>
      <c r="M270" s="10"/>
      <c r="O270" s="11"/>
      <c r="P270" s="12"/>
    </row>
    <row r="271" ht="15.75" customHeight="1">
      <c r="K271" s="10"/>
      <c r="L271" s="10"/>
      <c r="M271" s="10"/>
      <c r="O271" s="11"/>
      <c r="P271" s="12"/>
    </row>
    <row r="272" ht="15.75" customHeight="1">
      <c r="K272" s="10"/>
      <c r="L272" s="10"/>
      <c r="M272" s="10"/>
      <c r="O272" s="11"/>
      <c r="P272" s="12"/>
    </row>
    <row r="273" ht="15.75" customHeight="1">
      <c r="K273" s="10"/>
      <c r="L273" s="10"/>
      <c r="M273" s="10"/>
      <c r="O273" s="11"/>
      <c r="P273" s="12"/>
    </row>
    <row r="274" ht="15.75" customHeight="1">
      <c r="K274" s="10"/>
      <c r="L274" s="10"/>
      <c r="M274" s="10"/>
      <c r="O274" s="11"/>
      <c r="P274" s="12"/>
    </row>
    <row r="275" ht="15.75" customHeight="1">
      <c r="K275" s="10"/>
      <c r="L275" s="10"/>
      <c r="M275" s="10"/>
      <c r="O275" s="11"/>
      <c r="P275" s="12"/>
    </row>
    <row r="276" ht="15.75" customHeight="1">
      <c r="K276" s="10"/>
      <c r="L276" s="10"/>
      <c r="M276" s="10"/>
      <c r="O276" s="11"/>
      <c r="P276" s="12"/>
    </row>
    <row r="277" ht="15.75" customHeight="1">
      <c r="K277" s="10"/>
      <c r="L277" s="10"/>
      <c r="M277" s="10"/>
      <c r="O277" s="11"/>
      <c r="P277" s="12"/>
    </row>
    <row r="278" ht="15.75" customHeight="1">
      <c r="K278" s="10"/>
      <c r="L278" s="10"/>
      <c r="M278" s="10"/>
      <c r="O278" s="11"/>
      <c r="P278" s="12"/>
    </row>
    <row r="279" ht="15.75" customHeight="1">
      <c r="K279" s="10"/>
      <c r="L279" s="10"/>
      <c r="M279" s="10"/>
      <c r="O279" s="11"/>
      <c r="P279" s="12"/>
    </row>
    <row r="280" ht="15.75" customHeight="1">
      <c r="K280" s="10"/>
      <c r="L280" s="10"/>
      <c r="M280" s="10"/>
      <c r="O280" s="11"/>
      <c r="P280" s="12"/>
    </row>
    <row r="281" ht="15.75" customHeight="1">
      <c r="K281" s="10"/>
      <c r="L281" s="10"/>
      <c r="M281" s="10"/>
      <c r="O281" s="11"/>
      <c r="P281" s="12"/>
    </row>
    <row r="282" ht="15.75" customHeight="1">
      <c r="K282" s="10"/>
      <c r="L282" s="10"/>
      <c r="M282" s="10"/>
      <c r="O282" s="11"/>
      <c r="P282" s="12"/>
    </row>
    <row r="283" ht="15.75" customHeight="1">
      <c r="K283" s="10"/>
      <c r="L283" s="10"/>
      <c r="M283" s="10"/>
      <c r="O283" s="11"/>
      <c r="P283" s="12"/>
    </row>
    <row r="284" ht="15.75" customHeight="1">
      <c r="K284" s="10"/>
      <c r="L284" s="10"/>
      <c r="M284" s="10"/>
      <c r="O284" s="11"/>
      <c r="P284" s="12"/>
    </row>
    <row r="285" ht="15.75" customHeight="1">
      <c r="K285" s="10"/>
      <c r="L285" s="10"/>
      <c r="M285" s="10"/>
      <c r="O285" s="11"/>
      <c r="P285" s="12"/>
    </row>
    <row r="286" ht="15.75" customHeight="1">
      <c r="K286" s="10"/>
      <c r="L286" s="10"/>
      <c r="M286" s="10"/>
      <c r="O286" s="11"/>
      <c r="P286" s="12"/>
    </row>
    <row r="287" ht="15.75" customHeight="1">
      <c r="K287" s="10"/>
      <c r="L287" s="10"/>
      <c r="M287" s="10"/>
      <c r="O287" s="11"/>
      <c r="P287" s="12"/>
    </row>
    <row r="288" ht="15.75" customHeight="1">
      <c r="K288" s="10"/>
      <c r="L288" s="10"/>
      <c r="M288" s="10"/>
      <c r="O288" s="11"/>
      <c r="P288" s="12"/>
    </row>
    <row r="289" ht="15.75" customHeight="1">
      <c r="K289" s="10"/>
      <c r="L289" s="10"/>
      <c r="M289" s="10"/>
      <c r="O289" s="11"/>
      <c r="P289" s="12"/>
    </row>
    <row r="290" ht="15.75" customHeight="1">
      <c r="K290" s="10"/>
      <c r="L290" s="10"/>
      <c r="M290" s="10"/>
      <c r="O290" s="11"/>
      <c r="P290" s="12"/>
    </row>
    <row r="291" ht="15.75" customHeight="1">
      <c r="K291" s="10"/>
      <c r="L291" s="10"/>
      <c r="M291" s="10"/>
      <c r="O291" s="11"/>
      <c r="P291" s="12"/>
    </row>
    <row r="292" ht="15.75" customHeight="1">
      <c r="K292" s="10"/>
      <c r="L292" s="10"/>
      <c r="M292" s="10"/>
      <c r="O292" s="11"/>
      <c r="P292" s="12"/>
    </row>
    <row r="293" ht="15.75" customHeight="1">
      <c r="K293" s="10"/>
      <c r="L293" s="10"/>
      <c r="M293" s="10"/>
      <c r="O293" s="11"/>
      <c r="P293" s="12"/>
    </row>
    <row r="294" ht="15.75" customHeight="1">
      <c r="K294" s="10"/>
      <c r="L294" s="10"/>
      <c r="M294" s="10"/>
      <c r="O294" s="11"/>
      <c r="P294" s="12"/>
    </row>
    <row r="295" ht="15.75" customHeight="1">
      <c r="K295" s="10"/>
      <c r="L295" s="10"/>
      <c r="M295" s="10"/>
      <c r="O295" s="11"/>
      <c r="P295" s="12"/>
    </row>
    <row r="296" ht="15.75" customHeight="1">
      <c r="K296" s="10"/>
      <c r="L296" s="10"/>
      <c r="M296" s="10"/>
      <c r="O296" s="11"/>
      <c r="P296" s="12"/>
    </row>
    <row r="297" ht="15.75" customHeight="1">
      <c r="K297" s="10"/>
      <c r="L297" s="10"/>
      <c r="M297" s="10"/>
      <c r="O297" s="11"/>
      <c r="P297" s="12"/>
    </row>
    <row r="298" ht="15.75" customHeight="1">
      <c r="K298" s="10"/>
      <c r="L298" s="10"/>
      <c r="M298" s="10"/>
      <c r="O298" s="11"/>
      <c r="P298" s="12"/>
    </row>
    <row r="299" ht="15.75" customHeight="1">
      <c r="K299" s="10"/>
      <c r="L299" s="10"/>
      <c r="M299" s="10"/>
      <c r="O299" s="11"/>
      <c r="P299" s="12"/>
    </row>
    <row r="300" ht="15.75" customHeight="1">
      <c r="K300" s="10"/>
      <c r="L300" s="10"/>
      <c r="M300" s="10"/>
      <c r="O300" s="11"/>
      <c r="P300" s="12"/>
    </row>
    <row r="301" ht="15.75" customHeight="1">
      <c r="K301" s="10"/>
      <c r="L301" s="10"/>
      <c r="M301" s="10"/>
      <c r="O301" s="11"/>
      <c r="P301" s="12"/>
    </row>
    <row r="302" ht="15.75" customHeight="1">
      <c r="K302" s="10"/>
      <c r="L302" s="10"/>
      <c r="M302" s="10"/>
      <c r="O302" s="11"/>
      <c r="P302" s="12"/>
    </row>
    <row r="303" ht="15.75" customHeight="1">
      <c r="K303" s="10"/>
      <c r="L303" s="10"/>
      <c r="M303" s="10"/>
      <c r="O303" s="11"/>
      <c r="P303" s="12"/>
    </row>
    <row r="304" ht="15.75" customHeight="1">
      <c r="K304" s="10"/>
      <c r="L304" s="10"/>
      <c r="M304" s="10"/>
      <c r="O304" s="11"/>
      <c r="P304" s="12"/>
    </row>
    <row r="305" ht="15.75" customHeight="1">
      <c r="K305" s="10"/>
      <c r="L305" s="10"/>
      <c r="M305" s="10"/>
      <c r="O305" s="11"/>
      <c r="P305" s="12"/>
    </row>
    <row r="306" ht="15.75" customHeight="1">
      <c r="K306" s="10"/>
      <c r="L306" s="10"/>
      <c r="M306" s="10"/>
      <c r="O306" s="11"/>
      <c r="P306" s="12"/>
    </row>
    <row r="307" ht="15.75" customHeight="1">
      <c r="K307" s="10"/>
      <c r="L307" s="10"/>
      <c r="M307" s="10"/>
      <c r="O307" s="11"/>
      <c r="P307" s="12"/>
    </row>
    <row r="308" ht="15.75" customHeight="1">
      <c r="K308" s="10"/>
      <c r="L308" s="10"/>
      <c r="M308" s="10"/>
      <c r="O308" s="11"/>
      <c r="P308" s="12"/>
    </row>
    <row r="309" ht="15.75" customHeight="1">
      <c r="K309" s="10"/>
      <c r="L309" s="10"/>
      <c r="M309" s="10"/>
      <c r="O309" s="11"/>
      <c r="P309" s="12"/>
    </row>
    <row r="310" ht="15.75" customHeight="1">
      <c r="K310" s="10"/>
      <c r="L310" s="10"/>
      <c r="M310" s="10"/>
      <c r="O310" s="11"/>
      <c r="P310" s="12"/>
    </row>
    <row r="311" ht="15.75" customHeight="1">
      <c r="K311" s="10"/>
      <c r="L311" s="10"/>
      <c r="M311" s="10"/>
      <c r="O311" s="11"/>
      <c r="P311" s="12"/>
    </row>
    <row r="312" ht="15.75" customHeight="1">
      <c r="K312" s="10"/>
      <c r="L312" s="10"/>
      <c r="M312" s="10"/>
      <c r="O312" s="11"/>
      <c r="P312" s="12"/>
    </row>
    <row r="313" ht="15.75" customHeight="1">
      <c r="K313" s="10"/>
      <c r="L313" s="10"/>
      <c r="M313" s="10"/>
      <c r="O313" s="11"/>
      <c r="P313" s="12"/>
    </row>
    <row r="314" ht="15.75" customHeight="1">
      <c r="K314" s="10"/>
      <c r="L314" s="10"/>
      <c r="M314" s="10"/>
      <c r="O314" s="11"/>
      <c r="P314" s="12"/>
    </row>
    <row r="315" ht="15.75" customHeight="1">
      <c r="K315" s="10"/>
      <c r="L315" s="10"/>
      <c r="M315" s="10"/>
      <c r="O315" s="11"/>
      <c r="P315" s="12"/>
    </row>
    <row r="316" ht="15.75" customHeight="1">
      <c r="K316" s="10"/>
      <c r="L316" s="10"/>
      <c r="M316" s="10"/>
      <c r="O316" s="11"/>
      <c r="P316" s="12"/>
    </row>
    <row r="317" ht="15.75" customHeight="1">
      <c r="K317" s="10"/>
      <c r="L317" s="10"/>
      <c r="M317" s="10"/>
      <c r="O317" s="11"/>
      <c r="P317" s="12"/>
    </row>
    <row r="318" ht="15.75" customHeight="1">
      <c r="K318" s="10"/>
      <c r="L318" s="10"/>
      <c r="M318" s="10"/>
      <c r="O318" s="11"/>
      <c r="P318" s="12"/>
    </row>
    <row r="319" ht="15.75" customHeight="1">
      <c r="K319" s="10"/>
      <c r="L319" s="10"/>
      <c r="M319" s="10"/>
      <c r="O319" s="11"/>
      <c r="P319" s="12"/>
    </row>
    <row r="320" ht="15.75" customHeight="1">
      <c r="K320" s="10"/>
      <c r="L320" s="10"/>
      <c r="M320" s="10"/>
      <c r="O320" s="11"/>
      <c r="P320" s="12"/>
    </row>
    <row r="321" ht="15.75" customHeight="1">
      <c r="K321" s="10"/>
      <c r="L321" s="10"/>
      <c r="M321" s="10"/>
      <c r="O321" s="11"/>
      <c r="P321" s="12"/>
    </row>
    <row r="322" ht="15.75" customHeight="1">
      <c r="K322" s="10"/>
      <c r="L322" s="10"/>
      <c r="M322" s="10"/>
      <c r="O322" s="11"/>
      <c r="P322" s="12"/>
    </row>
    <row r="323" ht="15.75" customHeight="1">
      <c r="K323" s="10"/>
      <c r="L323" s="10"/>
      <c r="M323" s="10"/>
      <c r="O323" s="11"/>
      <c r="P323" s="12"/>
    </row>
    <row r="324" ht="15.75" customHeight="1">
      <c r="K324" s="10"/>
      <c r="L324" s="10"/>
      <c r="M324" s="10"/>
      <c r="O324" s="11"/>
      <c r="P324" s="12"/>
    </row>
    <row r="325" ht="15.75" customHeight="1">
      <c r="K325" s="10"/>
      <c r="L325" s="10"/>
      <c r="M325" s="10"/>
      <c r="O325" s="11"/>
      <c r="P325" s="12"/>
    </row>
    <row r="326" ht="15.75" customHeight="1">
      <c r="K326" s="10"/>
      <c r="L326" s="10"/>
      <c r="M326" s="10"/>
      <c r="O326" s="11"/>
      <c r="P326" s="12"/>
    </row>
    <row r="327" ht="15.75" customHeight="1">
      <c r="K327" s="10"/>
      <c r="L327" s="10"/>
      <c r="M327" s="10"/>
      <c r="O327" s="11"/>
      <c r="P327" s="12"/>
    </row>
    <row r="328" ht="15.75" customHeight="1">
      <c r="K328" s="10"/>
      <c r="L328" s="10"/>
      <c r="M328" s="10"/>
      <c r="O328" s="11"/>
      <c r="P328" s="12"/>
    </row>
    <row r="329" ht="15.75" customHeight="1">
      <c r="K329" s="10"/>
      <c r="L329" s="10"/>
      <c r="M329" s="10"/>
      <c r="O329" s="11"/>
      <c r="P329" s="12"/>
    </row>
    <row r="330" ht="15.75" customHeight="1">
      <c r="K330" s="10"/>
      <c r="L330" s="10"/>
      <c r="M330" s="10"/>
      <c r="O330" s="11"/>
      <c r="P330" s="12"/>
    </row>
    <row r="331" ht="15.75" customHeight="1">
      <c r="K331" s="10"/>
      <c r="L331" s="10"/>
      <c r="M331" s="10"/>
      <c r="O331" s="11"/>
      <c r="P331" s="12"/>
    </row>
    <row r="332" ht="15.75" customHeight="1">
      <c r="K332" s="10"/>
      <c r="L332" s="10"/>
      <c r="M332" s="10"/>
      <c r="O332" s="11"/>
      <c r="P332" s="12"/>
    </row>
    <row r="333" ht="15.75" customHeight="1">
      <c r="K333" s="10"/>
      <c r="L333" s="10"/>
      <c r="M333" s="10"/>
      <c r="O333" s="11"/>
      <c r="P333" s="12"/>
    </row>
    <row r="334" ht="15.75" customHeight="1">
      <c r="K334" s="10"/>
      <c r="L334" s="10"/>
      <c r="M334" s="10"/>
      <c r="O334" s="11"/>
      <c r="P334" s="12"/>
    </row>
    <row r="335" ht="15.75" customHeight="1">
      <c r="K335" s="10"/>
      <c r="L335" s="10"/>
      <c r="M335" s="10"/>
      <c r="O335" s="11"/>
      <c r="P335" s="12"/>
    </row>
    <row r="336" ht="15.75" customHeight="1">
      <c r="K336" s="10"/>
      <c r="L336" s="10"/>
      <c r="M336" s="10"/>
      <c r="O336" s="11"/>
      <c r="P336" s="12"/>
    </row>
    <row r="337" ht="15.75" customHeight="1">
      <c r="K337" s="10"/>
      <c r="L337" s="10"/>
      <c r="M337" s="10"/>
      <c r="O337" s="11"/>
      <c r="P337" s="12"/>
    </row>
    <row r="338" ht="15.75" customHeight="1">
      <c r="K338" s="10"/>
      <c r="L338" s="10"/>
      <c r="M338" s="10"/>
      <c r="O338" s="11"/>
      <c r="P338" s="12"/>
    </row>
    <row r="339" ht="15.75" customHeight="1">
      <c r="K339" s="10"/>
      <c r="L339" s="10"/>
      <c r="M339" s="10"/>
      <c r="O339" s="11"/>
      <c r="P339" s="12"/>
    </row>
    <row r="340" ht="15.75" customHeight="1">
      <c r="K340" s="10"/>
      <c r="L340" s="10"/>
      <c r="M340" s="10"/>
      <c r="O340" s="11"/>
      <c r="P340" s="12"/>
    </row>
    <row r="341" ht="15.75" customHeight="1">
      <c r="K341" s="10"/>
      <c r="L341" s="10"/>
      <c r="M341" s="10"/>
      <c r="O341" s="11"/>
      <c r="P341" s="12"/>
    </row>
    <row r="342" ht="15.75" customHeight="1">
      <c r="K342" s="10"/>
      <c r="L342" s="10"/>
      <c r="M342" s="10"/>
      <c r="O342" s="11"/>
      <c r="P342" s="12"/>
    </row>
    <row r="343" ht="15.75" customHeight="1">
      <c r="K343" s="10"/>
      <c r="L343" s="10"/>
      <c r="M343" s="10"/>
      <c r="O343" s="11"/>
      <c r="P343" s="12"/>
    </row>
    <row r="344" ht="15.75" customHeight="1">
      <c r="K344" s="10"/>
      <c r="L344" s="10"/>
      <c r="M344" s="10"/>
      <c r="O344" s="11"/>
      <c r="P344" s="12"/>
    </row>
    <row r="345" ht="15.75" customHeight="1">
      <c r="K345" s="10"/>
      <c r="L345" s="10"/>
      <c r="M345" s="10"/>
      <c r="O345" s="11"/>
      <c r="P345" s="12"/>
    </row>
    <row r="346" ht="15.75" customHeight="1">
      <c r="K346" s="10"/>
      <c r="L346" s="10"/>
      <c r="M346" s="10"/>
      <c r="O346" s="11"/>
      <c r="P346" s="12"/>
    </row>
    <row r="347" ht="15.75" customHeight="1">
      <c r="K347" s="10"/>
      <c r="L347" s="10"/>
      <c r="M347" s="10"/>
      <c r="O347" s="11"/>
      <c r="P347" s="12"/>
    </row>
    <row r="348" ht="15.75" customHeight="1">
      <c r="K348" s="10"/>
      <c r="L348" s="10"/>
      <c r="M348" s="10"/>
      <c r="O348" s="11"/>
      <c r="P348" s="12"/>
    </row>
    <row r="349" ht="15.75" customHeight="1">
      <c r="K349" s="10"/>
      <c r="L349" s="10"/>
      <c r="M349" s="10"/>
      <c r="O349" s="11"/>
      <c r="P349" s="12"/>
    </row>
    <row r="350" ht="15.75" customHeight="1">
      <c r="K350" s="10"/>
      <c r="L350" s="10"/>
      <c r="M350" s="10"/>
      <c r="O350" s="11"/>
      <c r="P350" s="12"/>
    </row>
    <row r="351" ht="15.75" customHeight="1">
      <c r="K351" s="10"/>
      <c r="L351" s="10"/>
      <c r="M351" s="10"/>
      <c r="O351" s="11"/>
      <c r="P351" s="12"/>
    </row>
    <row r="352" ht="15.75" customHeight="1">
      <c r="K352" s="10"/>
      <c r="L352" s="10"/>
      <c r="M352" s="10"/>
      <c r="O352" s="11"/>
      <c r="P352" s="12"/>
    </row>
    <row r="353" ht="15.75" customHeight="1">
      <c r="K353" s="10"/>
      <c r="L353" s="10"/>
      <c r="M353" s="10"/>
      <c r="O353" s="11"/>
      <c r="P353" s="12"/>
    </row>
    <row r="354" ht="15.75" customHeight="1">
      <c r="K354" s="10"/>
      <c r="L354" s="10"/>
      <c r="M354" s="10"/>
      <c r="O354" s="11"/>
      <c r="P354" s="12"/>
    </row>
    <row r="355" ht="15.75" customHeight="1">
      <c r="K355" s="10"/>
      <c r="L355" s="10"/>
      <c r="M355" s="10"/>
      <c r="O355" s="11"/>
      <c r="P355" s="12"/>
    </row>
    <row r="356" ht="15.75" customHeight="1">
      <c r="K356" s="10"/>
      <c r="L356" s="10"/>
      <c r="M356" s="10"/>
      <c r="O356" s="11"/>
      <c r="P356" s="12"/>
    </row>
    <row r="357" ht="15.75" customHeight="1">
      <c r="K357" s="10"/>
      <c r="L357" s="10"/>
      <c r="M357" s="10"/>
      <c r="O357" s="11"/>
      <c r="P357" s="12"/>
    </row>
    <row r="358" ht="15.75" customHeight="1">
      <c r="K358" s="10"/>
      <c r="L358" s="10"/>
      <c r="M358" s="10"/>
      <c r="O358" s="11"/>
      <c r="P358" s="12"/>
    </row>
    <row r="359" ht="15.75" customHeight="1">
      <c r="K359" s="10"/>
      <c r="L359" s="10"/>
      <c r="M359" s="10"/>
      <c r="O359" s="11"/>
      <c r="P359" s="12"/>
    </row>
    <row r="360" ht="15.75" customHeight="1">
      <c r="K360" s="10"/>
      <c r="L360" s="10"/>
      <c r="M360" s="10"/>
      <c r="O360" s="11"/>
      <c r="P360" s="12"/>
    </row>
    <row r="361" ht="15.75" customHeight="1">
      <c r="K361" s="10"/>
      <c r="L361" s="10"/>
      <c r="M361" s="10"/>
      <c r="O361" s="11"/>
      <c r="P361" s="12"/>
    </row>
    <row r="362" ht="15.75" customHeight="1">
      <c r="K362" s="10"/>
      <c r="L362" s="10"/>
      <c r="M362" s="10"/>
      <c r="O362" s="11"/>
      <c r="P362" s="12"/>
    </row>
    <row r="363" ht="15.75" customHeight="1">
      <c r="K363" s="10"/>
      <c r="L363" s="10"/>
      <c r="M363" s="10"/>
      <c r="O363" s="11"/>
      <c r="P363" s="12"/>
    </row>
    <row r="364" ht="15.75" customHeight="1">
      <c r="K364" s="10"/>
      <c r="L364" s="10"/>
      <c r="M364" s="10"/>
      <c r="O364" s="11"/>
      <c r="P364" s="12"/>
    </row>
    <row r="365" ht="15.75" customHeight="1">
      <c r="K365" s="10"/>
      <c r="L365" s="10"/>
      <c r="M365" s="10"/>
      <c r="O365" s="11"/>
      <c r="P365" s="12"/>
    </row>
    <row r="366" ht="15.75" customHeight="1">
      <c r="K366" s="10"/>
      <c r="L366" s="10"/>
      <c r="M366" s="10"/>
      <c r="O366" s="11"/>
      <c r="P366" s="12"/>
    </row>
    <row r="367" ht="15.75" customHeight="1">
      <c r="K367" s="10"/>
      <c r="L367" s="10"/>
      <c r="M367" s="10"/>
      <c r="O367" s="11"/>
      <c r="P367" s="12"/>
    </row>
    <row r="368" ht="15.75" customHeight="1">
      <c r="K368" s="10"/>
      <c r="L368" s="10"/>
      <c r="M368" s="10"/>
      <c r="O368" s="11"/>
      <c r="P368" s="12"/>
    </row>
    <row r="369" ht="15.75" customHeight="1">
      <c r="K369" s="10"/>
      <c r="L369" s="10"/>
      <c r="M369" s="10"/>
      <c r="O369" s="11"/>
      <c r="P369" s="12"/>
    </row>
    <row r="370" ht="15.75" customHeight="1">
      <c r="K370" s="10"/>
      <c r="L370" s="10"/>
      <c r="M370" s="10"/>
      <c r="O370" s="11"/>
      <c r="P370" s="12"/>
    </row>
    <row r="371" ht="15.75" customHeight="1">
      <c r="K371" s="10"/>
      <c r="L371" s="10"/>
      <c r="M371" s="10"/>
      <c r="O371" s="11"/>
      <c r="P371" s="12"/>
    </row>
    <row r="372" ht="15.75" customHeight="1">
      <c r="K372" s="10"/>
      <c r="L372" s="10"/>
      <c r="M372" s="10"/>
      <c r="O372" s="11"/>
      <c r="P372" s="12"/>
    </row>
    <row r="373" ht="15.75" customHeight="1">
      <c r="K373" s="10"/>
      <c r="L373" s="10"/>
      <c r="M373" s="10"/>
      <c r="O373" s="11"/>
      <c r="P373" s="12"/>
    </row>
    <row r="374" ht="15.75" customHeight="1">
      <c r="K374" s="10"/>
      <c r="L374" s="10"/>
      <c r="M374" s="10"/>
      <c r="O374" s="11"/>
      <c r="P374" s="12"/>
    </row>
    <row r="375" ht="15.75" customHeight="1">
      <c r="K375" s="10"/>
      <c r="L375" s="10"/>
      <c r="M375" s="10"/>
      <c r="O375" s="11"/>
      <c r="P375" s="12"/>
    </row>
    <row r="376" ht="15.75" customHeight="1">
      <c r="K376" s="10"/>
      <c r="L376" s="10"/>
      <c r="M376" s="10"/>
      <c r="O376" s="11"/>
      <c r="P376" s="12"/>
    </row>
    <row r="377" ht="15.75" customHeight="1">
      <c r="K377" s="10"/>
      <c r="L377" s="10"/>
      <c r="M377" s="10"/>
      <c r="O377" s="11"/>
      <c r="P377" s="12"/>
    </row>
    <row r="378" ht="15.75" customHeight="1">
      <c r="K378" s="10"/>
      <c r="L378" s="10"/>
      <c r="M378" s="10"/>
      <c r="O378" s="11"/>
      <c r="P378" s="12"/>
    </row>
    <row r="379" ht="15.75" customHeight="1">
      <c r="K379" s="10"/>
      <c r="L379" s="10"/>
      <c r="M379" s="10"/>
      <c r="O379" s="11"/>
      <c r="P379" s="12"/>
    </row>
    <row r="380" ht="15.75" customHeight="1">
      <c r="K380" s="10"/>
      <c r="L380" s="10"/>
      <c r="M380" s="10"/>
      <c r="O380" s="11"/>
      <c r="P380" s="12"/>
    </row>
    <row r="381" ht="15.75" customHeight="1">
      <c r="K381" s="10"/>
      <c r="L381" s="10"/>
      <c r="M381" s="10"/>
      <c r="O381" s="11"/>
      <c r="P381" s="12"/>
    </row>
    <row r="382" ht="15.75" customHeight="1">
      <c r="K382" s="10"/>
      <c r="L382" s="10"/>
      <c r="M382" s="10"/>
      <c r="O382" s="11"/>
      <c r="P382" s="12"/>
    </row>
    <row r="383" ht="15.75" customHeight="1">
      <c r="K383" s="10"/>
      <c r="L383" s="10"/>
      <c r="M383" s="10"/>
      <c r="O383" s="11"/>
      <c r="P383" s="12"/>
    </row>
    <row r="384" ht="15.75" customHeight="1">
      <c r="K384" s="10"/>
      <c r="L384" s="10"/>
      <c r="M384" s="10"/>
      <c r="O384" s="11"/>
      <c r="P384" s="12"/>
    </row>
    <row r="385" ht="15.75" customHeight="1">
      <c r="K385" s="10"/>
      <c r="L385" s="10"/>
      <c r="M385" s="10"/>
      <c r="O385" s="11"/>
      <c r="P385" s="12"/>
    </row>
    <row r="386" ht="15.75" customHeight="1">
      <c r="K386" s="10"/>
      <c r="L386" s="10"/>
      <c r="M386" s="10"/>
      <c r="O386" s="11"/>
      <c r="P386" s="12"/>
    </row>
    <row r="387" ht="15.75" customHeight="1">
      <c r="K387" s="10"/>
      <c r="L387" s="10"/>
      <c r="M387" s="10"/>
      <c r="O387" s="11"/>
      <c r="P387" s="12"/>
    </row>
    <row r="388" ht="15.75" customHeight="1">
      <c r="K388" s="10"/>
      <c r="L388" s="10"/>
      <c r="M388" s="10"/>
      <c r="O388" s="11"/>
      <c r="P388" s="12"/>
    </row>
    <row r="389" ht="15.75" customHeight="1">
      <c r="K389" s="10"/>
      <c r="L389" s="10"/>
      <c r="M389" s="10"/>
      <c r="O389" s="11"/>
      <c r="P389" s="12"/>
    </row>
    <row r="390" ht="15.75" customHeight="1">
      <c r="K390" s="10"/>
      <c r="L390" s="10"/>
      <c r="M390" s="10"/>
      <c r="O390" s="11"/>
      <c r="P390" s="12"/>
    </row>
    <row r="391" ht="15.75" customHeight="1">
      <c r="K391" s="10"/>
      <c r="L391" s="10"/>
      <c r="M391" s="10"/>
      <c r="O391" s="11"/>
      <c r="P391" s="12"/>
    </row>
    <row r="392" ht="15.75" customHeight="1">
      <c r="K392" s="10"/>
      <c r="L392" s="10"/>
      <c r="M392" s="10"/>
      <c r="O392" s="11"/>
      <c r="P392" s="12"/>
    </row>
    <row r="393" ht="15.75" customHeight="1">
      <c r="K393" s="10"/>
      <c r="L393" s="10"/>
      <c r="M393" s="10"/>
      <c r="O393" s="11"/>
      <c r="P393" s="12"/>
    </row>
    <row r="394" ht="15.75" customHeight="1">
      <c r="K394" s="10"/>
      <c r="L394" s="10"/>
      <c r="M394" s="10"/>
      <c r="O394" s="11"/>
      <c r="P394" s="12"/>
    </row>
    <row r="395" ht="15.75" customHeight="1">
      <c r="K395" s="10"/>
      <c r="L395" s="10"/>
      <c r="M395" s="10"/>
      <c r="O395" s="11"/>
      <c r="P395" s="12"/>
    </row>
    <row r="396" ht="15.75" customHeight="1">
      <c r="K396" s="10"/>
      <c r="L396" s="10"/>
      <c r="M396" s="10"/>
      <c r="O396" s="11"/>
      <c r="P396" s="12"/>
    </row>
    <row r="397" ht="15.75" customHeight="1">
      <c r="K397" s="10"/>
      <c r="L397" s="10"/>
      <c r="M397" s="10"/>
      <c r="O397" s="11"/>
      <c r="P397" s="12"/>
    </row>
    <row r="398" ht="15.75" customHeight="1">
      <c r="K398" s="10"/>
      <c r="L398" s="10"/>
      <c r="M398" s="10"/>
      <c r="O398" s="11"/>
      <c r="P398" s="12"/>
    </row>
    <row r="399" ht="15.75" customHeight="1">
      <c r="K399" s="10"/>
      <c r="L399" s="10"/>
      <c r="M399" s="10"/>
      <c r="O399" s="11"/>
      <c r="P399" s="12"/>
    </row>
    <row r="400" ht="15.75" customHeight="1">
      <c r="K400" s="10"/>
      <c r="L400" s="10"/>
      <c r="M400" s="10"/>
      <c r="O400" s="11"/>
      <c r="P400" s="12"/>
    </row>
    <row r="401" ht="15.75" customHeight="1">
      <c r="K401" s="10"/>
      <c r="L401" s="10"/>
      <c r="M401" s="10"/>
      <c r="O401" s="11"/>
      <c r="P401" s="12"/>
    </row>
    <row r="402" ht="15.75" customHeight="1">
      <c r="K402" s="10"/>
      <c r="L402" s="10"/>
      <c r="M402" s="10"/>
      <c r="O402" s="11"/>
      <c r="P402" s="12"/>
    </row>
    <row r="403" ht="15.75" customHeight="1">
      <c r="K403" s="10"/>
      <c r="L403" s="10"/>
      <c r="M403" s="10"/>
      <c r="O403" s="11"/>
      <c r="P403" s="12"/>
    </row>
    <row r="404" ht="15.75" customHeight="1">
      <c r="K404" s="10"/>
      <c r="L404" s="10"/>
      <c r="M404" s="10"/>
      <c r="O404" s="11"/>
      <c r="P404" s="12"/>
    </row>
    <row r="405" ht="15.75" customHeight="1">
      <c r="K405" s="10"/>
      <c r="L405" s="10"/>
      <c r="M405" s="10"/>
      <c r="O405" s="11"/>
      <c r="P405" s="12"/>
    </row>
    <row r="406" ht="15.75" customHeight="1">
      <c r="K406" s="10"/>
      <c r="L406" s="10"/>
      <c r="M406" s="10"/>
      <c r="O406" s="11"/>
      <c r="P406" s="12"/>
    </row>
    <row r="407" ht="15.75" customHeight="1">
      <c r="K407" s="10"/>
      <c r="L407" s="10"/>
      <c r="M407" s="10"/>
      <c r="O407" s="11"/>
      <c r="P407" s="12"/>
    </row>
    <row r="408" ht="15.75" customHeight="1">
      <c r="K408" s="10"/>
      <c r="L408" s="10"/>
      <c r="M408" s="10"/>
      <c r="O408" s="11"/>
      <c r="P408" s="12"/>
    </row>
    <row r="409" ht="15.75" customHeight="1">
      <c r="K409" s="10"/>
      <c r="L409" s="10"/>
      <c r="M409" s="10"/>
      <c r="O409" s="11"/>
      <c r="P409" s="12"/>
    </row>
    <row r="410" ht="15.75" customHeight="1">
      <c r="K410" s="10"/>
      <c r="L410" s="10"/>
      <c r="M410" s="10"/>
      <c r="O410" s="11"/>
      <c r="P410" s="12"/>
    </row>
    <row r="411" ht="15.75" customHeight="1">
      <c r="K411" s="10"/>
      <c r="L411" s="10"/>
      <c r="M411" s="10"/>
      <c r="O411" s="11"/>
      <c r="P411" s="12"/>
    </row>
    <row r="412" ht="15.75" customHeight="1">
      <c r="K412" s="10"/>
      <c r="L412" s="10"/>
      <c r="M412" s="10"/>
      <c r="O412" s="11"/>
      <c r="P412" s="12"/>
    </row>
    <row r="413" ht="15.75" customHeight="1">
      <c r="K413" s="10"/>
      <c r="L413" s="10"/>
      <c r="M413" s="10"/>
      <c r="O413" s="11"/>
      <c r="P413" s="12"/>
    </row>
    <row r="414" ht="15.75" customHeight="1">
      <c r="K414" s="10"/>
      <c r="L414" s="10"/>
      <c r="M414" s="10"/>
      <c r="O414" s="11"/>
      <c r="P414" s="12"/>
    </row>
    <row r="415" ht="15.75" customHeight="1">
      <c r="K415" s="10"/>
      <c r="L415" s="10"/>
      <c r="M415" s="10"/>
      <c r="O415" s="11"/>
      <c r="P415" s="12"/>
    </row>
    <row r="416" ht="15.75" customHeight="1">
      <c r="K416" s="10"/>
      <c r="L416" s="10"/>
      <c r="M416" s="10"/>
      <c r="O416" s="11"/>
      <c r="P416" s="12"/>
    </row>
    <row r="417" ht="15.75" customHeight="1">
      <c r="K417" s="10"/>
      <c r="L417" s="10"/>
      <c r="M417" s="10"/>
      <c r="O417" s="11"/>
      <c r="P417" s="12"/>
    </row>
    <row r="418" ht="15.75" customHeight="1">
      <c r="K418" s="10"/>
      <c r="L418" s="10"/>
      <c r="M418" s="10"/>
      <c r="O418" s="11"/>
      <c r="P418" s="12"/>
    </row>
    <row r="419" ht="15.75" customHeight="1">
      <c r="K419" s="10"/>
      <c r="L419" s="10"/>
      <c r="M419" s="10"/>
      <c r="O419" s="11"/>
      <c r="P419" s="12"/>
    </row>
    <row r="420" ht="15.75" customHeight="1">
      <c r="K420" s="10"/>
      <c r="L420" s="10"/>
      <c r="M420" s="10"/>
      <c r="O420" s="11"/>
      <c r="P420" s="12"/>
    </row>
    <row r="421" ht="15.75" customHeight="1">
      <c r="K421" s="10"/>
      <c r="L421" s="10"/>
      <c r="M421" s="10"/>
      <c r="O421" s="11"/>
      <c r="P421" s="12"/>
    </row>
    <row r="422" ht="15.75" customHeight="1">
      <c r="K422" s="10"/>
      <c r="L422" s="10"/>
      <c r="M422" s="10"/>
      <c r="O422" s="11"/>
      <c r="P422" s="12"/>
    </row>
    <row r="423" ht="15.75" customHeight="1">
      <c r="K423" s="10"/>
      <c r="L423" s="10"/>
      <c r="M423" s="10"/>
      <c r="O423" s="11"/>
      <c r="P423" s="12"/>
    </row>
    <row r="424" ht="15.75" customHeight="1">
      <c r="K424" s="10"/>
      <c r="L424" s="10"/>
      <c r="M424" s="10"/>
      <c r="O424" s="11"/>
      <c r="P424" s="12"/>
    </row>
    <row r="425" ht="15.75" customHeight="1">
      <c r="K425" s="10"/>
      <c r="L425" s="10"/>
      <c r="M425" s="10"/>
      <c r="O425" s="11"/>
      <c r="P425" s="12"/>
    </row>
    <row r="426" ht="15.75" customHeight="1">
      <c r="K426" s="10"/>
      <c r="L426" s="10"/>
      <c r="M426" s="10"/>
      <c r="O426" s="11"/>
      <c r="P426" s="12"/>
    </row>
    <row r="427" ht="15.75" customHeight="1">
      <c r="K427" s="10"/>
      <c r="L427" s="10"/>
      <c r="M427" s="10"/>
      <c r="O427" s="11"/>
      <c r="P427" s="12"/>
    </row>
    <row r="428" ht="15.75" customHeight="1">
      <c r="K428" s="10"/>
      <c r="L428" s="10"/>
      <c r="M428" s="10"/>
      <c r="O428" s="11"/>
      <c r="P428" s="12"/>
    </row>
    <row r="429" ht="15.75" customHeight="1">
      <c r="K429" s="10"/>
      <c r="L429" s="10"/>
      <c r="M429" s="10"/>
      <c r="O429" s="11"/>
      <c r="P429" s="12"/>
    </row>
    <row r="430" ht="15.75" customHeight="1">
      <c r="K430" s="10"/>
      <c r="L430" s="10"/>
      <c r="M430" s="10"/>
      <c r="O430" s="11"/>
      <c r="P430" s="12"/>
    </row>
    <row r="431" ht="15.75" customHeight="1">
      <c r="K431" s="10"/>
      <c r="L431" s="10"/>
      <c r="M431" s="10"/>
      <c r="O431" s="11"/>
      <c r="P431" s="12"/>
    </row>
    <row r="432" ht="15.75" customHeight="1">
      <c r="K432" s="10"/>
      <c r="L432" s="10"/>
      <c r="M432" s="10"/>
      <c r="O432" s="11"/>
      <c r="P432" s="12"/>
    </row>
    <row r="433" ht="15.75" customHeight="1">
      <c r="K433" s="10"/>
      <c r="L433" s="10"/>
      <c r="M433" s="10"/>
      <c r="O433" s="11"/>
      <c r="P433" s="12"/>
    </row>
    <row r="434" ht="15.75" customHeight="1">
      <c r="K434" s="10"/>
      <c r="L434" s="10"/>
      <c r="M434" s="10"/>
      <c r="O434" s="11"/>
      <c r="P434" s="12"/>
    </row>
    <row r="435" ht="15.75" customHeight="1">
      <c r="K435" s="10"/>
      <c r="L435" s="10"/>
      <c r="M435" s="10"/>
      <c r="O435" s="11"/>
      <c r="P435" s="12"/>
    </row>
    <row r="436" ht="15.75" customHeight="1">
      <c r="K436" s="10"/>
      <c r="L436" s="10"/>
      <c r="M436" s="10"/>
      <c r="O436" s="11"/>
      <c r="P436" s="12"/>
    </row>
    <row r="437" ht="15.75" customHeight="1">
      <c r="K437" s="10"/>
      <c r="L437" s="10"/>
      <c r="M437" s="10"/>
      <c r="O437" s="11"/>
      <c r="P437" s="12"/>
    </row>
    <row r="438" ht="15.75" customHeight="1">
      <c r="K438" s="10"/>
      <c r="L438" s="10"/>
      <c r="M438" s="10"/>
      <c r="O438" s="11"/>
      <c r="P438" s="12"/>
    </row>
    <row r="439" ht="15.75" customHeight="1">
      <c r="K439" s="10"/>
      <c r="L439" s="10"/>
      <c r="M439" s="10"/>
      <c r="O439" s="11"/>
      <c r="P439" s="12"/>
    </row>
    <row r="440" ht="15.75" customHeight="1">
      <c r="K440" s="10"/>
      <c r="L440" s="10"/>
      <c r="M440" s="10"/>
      <c r="O440" s="11"/>
      <c r="P440" s="12"/>
    </row>
    <row r="441" ht="15.75" customHeight="1">
      <c r="K441" s="10"/>
      <c r="L441" s="10"/>
      <c r="M441" s="10"/>
      <c r="O441" s="11"/>
      <c r="P441" s="12"/>
    </row>
    <row r="442" ht="15.75" customHeight="1">
      <c r="K442" s="10"/>
      <c r="L442" s="10"/>
      <c r="M442" s="10"/>
      <c r="O442" s="11"/>
      <c r="P442" s="12"/>
    </row>
    <row r="443" ht="15.75" customHeight="1">
      <c r="K443" s="10"/>
      <c r="L443" s="10"/>
      <c r="M443" s="10"/>
      <c r="O443" s="11"/>
      <c r="P443" s="12"/>
    </row>
    <row r="444" ht="15.75" customHeight="1">
      <c r="K444" s="10"/>
      <c r="L444" s="10"/>
      <c r="M444" s="10"/>
      <c r="O444" s="11"/>
      <c r="P444" s="12"/>
    </row>
    <row r="445" ht="15.75" customHeight="1">
      <c r="K445" s="10"/>
      <c r="L445" s="10"/>
      <c r="M445" s="10"/>
      <c r="O445" s="11"/>
      <c r="P445" s="12"/>
    </row>
    <row r="446" ht="15.75" customHeight="1">
      <c r="K446" s="10"/>
      <c r="L446" s="10"/>
      <c r="M446" s="10"/>
      <c r="O446" s="11"/>
      <c r="P446" s="12"/>
    </row>
    <row r="447" ht="15.75" customHeight="1">
      <c r="K447" s="10"/>
      <c r="L447" s="10"/>
      <c r="M447" s="10"/>
      <c r="O447" s="11"/>
      <c r="P447" s="12"/>
    </row>
    <row r="448" ht="15.75" customHeight="1">
      <c r="K448" s="10"/>
      <c r="L448" s="10"/>
      <c r="M448" s="10"/>
      <c r="O448" s="11"/>
      <c r="P448" s="12"/>
    </row>
    <row r="449" ht="15.75" customHeight="1">
      <c r="K449" s="10"/>
      <c r="L449" s="10"/>
      <c r="M449" s="10"/>
      <c r="O449" s="11"/>
      <c r="P449" s="12"/>
    </row>
    <row r="450" ht="15.75" customHeight="1">
      <c r="K450" s="10"/>
      <c r="L450" s="10"/>
      <c r="M450" s="10"/>
      <c r="O450" s="11"/>
      <c r="P450" s="12"/>
    </row>
    <row r="451" ht="15.75" customHeight="1">
      <c r="K451" s="10"/>
      <c r="L451" s="10"/>
      <c r="M451" s="10"/>
      <c r="O451" s="11"/>
      <c r="P451" s="12"/>
    </row>
    <row r="452" ht="15.75" customHeight="1">
      <c r="K452" s="10"/>
      <c r="L452" s="10"/>
      <c r="M452" s="10"/>
      <c r="O452" s="11"/>
      <c r="P452" s="12"/>
    </row>
    <row r="453" ht="15.75" customHeight="1">
      <c r="K453" s="10"/>
      <c r="L453" s="10"/>
      <c r="M453" s="10"/>
      <c r="O453" s="11"/>
      <c r="P453" s="12"/>
    </row>
    <row r="454" ht="15.75" customHeight="1">
      <c r="K454" s="10"/>
      <c r="L454" s="10"/>
      <c r="M454" s="10"/>
      <c r="O454" s="11"/>
      <c r="P454" s="12"/>
    </row>
    <row r="455" ht="15.75" customHeight="1">
      <c r="K455" s="10"/>
      <c r="L455" s="10"/>
      <c r="M455" s="10"/>
      <c r="O455" s="11"/>
      <c r="P455" s="12"/>
    </row>
    <row r="456" ht="15.75" customHeight="1">
      <c r="K456" s="10"/>
      <c r="L456" s="10"/>
      <c r="M456" s="10"/>
      <c r="O456" s="11"/>
      <c r="P456" s="12"/>
    </row>
    <row r="457" ht="15.75" customHeight="1">
      <c r="K457" s="10"/>
      <c r="L457" s="10"/>
      <c r="M457" s="10"/>
      <c r="O457" s="11"/>
      <c r="P457" s="12"/>
    </row>
    <row r="458" ht="15.75" customHeight="1">
      <c r="K458" s="10"/>
      <c r="L458" s="10"/>
      <c r="M458" s="10"/>
      <c r="O458" s="11"/>
      <c r="P458" s="12"/>
    </row>
    <row r="459" ht="15.75" customHeight="1">
      <c r="K459" s="10"/>
      <c r="L459" s="10"/>
      <c r="M459" s="10"/>
      <c r="O459" s="11"/>
      <c r="P459" s="12"/>
    </row>
    <row r="460" ht="15.75" customHeight="1">
      <c r="K460" s="10"/>
      <c r="L460" s="10"/>
      <c r="M460" s="10"/>
      <c r="O460" s="11"/>
      <c r="P460" s="12"/>
    </row>
    <row r="461" ht="15.75" customHeight="1">
      <c r="K461" s="10"/>
      <c r="L461" s="10"/>
      <c r="M461" s="10"/>
      <c r="O461" s="11"/>
      <c r="P461" s="12"/>
    </row>
    <row r="462" ht="15.75" customHeight="1">
      <c r="K462" s="10"/>
      <c r="L462" s="10"/>
      <c r="M462" s="10"/>
      <c r="O462" s="11"/>
      <c r="P462" s="12"/>
    </row>
    <row r="463" ht="15.75" customHeight="1">
      <c r="K463" s="10"/>
      <c r="L463" s="10"/>
      <c r="M463" s="10"/>
      <c r="O463" s="11"/>
      <c r="P463" s="12"/>
    </row>
    <row r="464" ht="15.75" customHeight="1">
      <c r="K464" s="10"/>
      <c r="L464" s="10"/>
      <c r="M464" s="10"/>
      <c r="O464" s="11"/>
      <c r="P464" s="12"/>
    </row>
    <row r="465" ht="15.75" customHeight="1">
      <c r="K465" s="10"/>
      <c r="L465" s="10"/>
      <c r="M465" s="10"/>
      <c r="O465" s="11"/>
      <c r="P465" s="12"/>
    </row>
    <row r="466" ht="15.75" customHeight="1">
      <c r="K466" s="10"/>
      <c r="L466" s="10"/>
      <c r="M466" s="10"/>
      <c r="O466" s="11"/>
      <c r="P466" s="12"/>
    </row>
    <row r="467" ht="15.75" customHeight="1">
      <c r="K467" s="10"/>
      <c r="L467" s="10"/>
      <c r="M467" s="10"/>
      <c r="O467" s="11"/>
      <c r="P467" s="12"/>
    </row>
    <row r="468" ht="15.75" customHeight="1">
      <c r="K468" s="10"/>
      <c r="L468" s="10"/>
      <c r="M468" s="10"/>
      <c r="O468" s="11"/>
      <c r="P468" s="12"/>
    </row>
    <row r="469" ht="15.75" customHeight="1">
      <c r="K469" s="10"/>
      <c r="L469" s="10"/>
      <c r="M469" s="10"/>
      <c r="O469" s="11"/>
      <c r="P469" s="12"/>
    </row>
    <row r="470" ht="15.75" customHeight="1">
      <c r="K470" s="10"/>
      <c r="L470" s="10"/>
      <c r="M470" s="10"/>
      <c r="O470" s="11"/>
      <c r="P470" s="12"/>
    </row>
    <row r="471" ht="15.75" customHeight="1">
      <c r="K471" s="10"/>
      <c r="L471" s="10"/>
      <c r="M471" s="10"/>
      <c r="O471" s="11"/>
      <c r="P471" s="12"/>
    </row>
    <row r="472" ht="15.75" customHeight="1">
      <c r="K472" s="10"/>
      <c r="L472" s="10"/>
      <c r="M472" s="10"/>
      <c r="O472" s="11"/>
      <c r="P472" s="12"/>
    </row>
    <row r="473" ht="15.75" customHeight="1">
      <c r="K473" s="10"/>
      <c r="L473" s="10"/>
      <c r="M473" s="10"/>
      <c r="O473" s="11"/>
      <c r="P473" s="12"/>
    </row>
    <row r="474" ht="15.75" customHeight="1">
      <c r="K474" s="10"/>
      <c r="L474" s="10"/>
      <c r="M474" s="10"/>
      <c r="O474" s="11"/>
      <c r="P474" s="12"/>
    </row>
    <row r="475" ht="15.75" customHeight="1">
      <c r="K475" s="10"/>
      <c r="L475" s="10"/>
      <c r="M475" s="10"/>
      <c r="O475" s="11"/>
      <c r="P475" s="12"/>
    </row>
    <row r="476" ht="15.75" customHeight="1">
      <c r="K476" s="10"/>
      <c r="L476" s="10"/>
      <c r="M476" s="10"/>
      <c r="O476" s="11"/>
      <c r="P476" s="12"/>
    </row>
    <row r="477" ht="15.75" customHeight="1">
      <c r="K477" s="10"/>
      <c r="L477" s="10"/>
      <c r="M477" s="10"/>
      <c r="O477" s="11"/>
      <c r="P477" s="12"/>
    </row>
    <row r="478" ht="15.75" customHeight="1">
      <c r="K478" s="10"/>
      <c r="L478" s="10"/>
      <c r="M478" s="10"/>
      <c r="O478" s="11"/>
      <c r="P478" s="12"/>
    </row>
    <row r="479" ht="15.75" customHeight="1">
      <c r="K479" s="10"/>
      <c r="L479" s="10"/>
      <c r="M479" s="10"/>
      <c r="O479" s="11"/>
      <c r="P479" s="12"/>
    </row>
    <row r="480" ht="15.75" customHeight="1">
      <c r="K480" s="10"/>
      <c r="L480" s="10"/>
      <c r="M480" s="10"/>
      <c r="O480" s="11"/>
      <c r="P480" s="12"/>
    </row>
    <row r="481" ht="15.75" customHeight="1">
      <c r="K481" s="10"/>
      <c r="L481" s="10"/>
      <c r="M481" s="10"/>
      <c r="O481" s="11"/>
      <c r="P481" s="12"/>
    </row>
    <row r="482" ht="15.75" customHeight="1">
      <c r="K482" s="10"/>
      <c r="L482" s="10"/>
      <c r="M482" s="10"/>
      <c r="O482" s="11"/>
      <c r="P482" s="12"/>
    </row>
    <row r="483" ht="15.75" customHeight="1">
      <c r="K483" s="10"/>
      <c r="L483" s="10"/>
      <c r="M483" s="10"/>
      <c r="O483" s="11"/>
      <c r="P483" s="12"/>
    </row>
    <row r="484" ht="15.75" customHeight="1">
      <c r="K484" s="10"/>
      <c r="L484" s="10"/>
      <c r="M484" s="10"/>
      <c r="O484" s="11"/>
      <c r="P484" s="12"/>
    </row>
    <row r="485" ht="15.75" customHeight="1">
      <c r="K485" s="10"/>
      <c r="L485" s="10"/>
      <c r="M485" s="10"/>
      <c r="O485" s="11"/>
      <c r="P485" s="12"/>
    </row>
    <row r="486" ht="15.75" customHeight="1">
      <c r="K486" s="10"/>
      <c r="L486" s="10"/>
      <c r="M486" s="10"/>
      <c r="O486" s="11"/>
      <c r="P486" s="12"/>
    </row>
    <row r="487" ht="15.75" customHeight="1">
      <c r="K487" s="10"/>
      <c r="L487" s="10"/>
      <c r="M487" s="10"/>
      <c r="O487" s="11"/>
      <c r="P487" s="12"/>
    </row>
    <row r="488" ht="15.75" customHeight="1">
      <c r="K488" s="10"/>
      <c r="L488" s="10"/>
      <c r="M488" s="10"/>
      <c r="O488" s="11"/>
      <c r="P488" s="12"/>
    </row>
    <row r="489" ht="15.75" customHeight="1">
      <c r="K489" s="10"/>
      <c r="L489" s="10"/>
      <c r="M489" s="10"/>
      <c r="O489" s="11"/>
      <c r="P489" s="12"/>
    </row>
    <row r="490" ht="15.75" customHeight="1">
      <c r="K490" s="10"/>
      <c r="L490" s="10"/>
      <c r="M490" s="10"/>
      <c r="O490" s="11"/>
      <c r="P490" s="12"/>
    </row>
    <row r="491" ht="15.75" customHeight="1">
      <c r="K491" s="10"/>
      <c r="L491" s="10"/>
      <c r="M491" s="10"/>
      <c r="O491" s="11"/>
      <c r="P491" s="12"/>
    </row>
    <row r="492" ht="15.75" customHeight="1">
      <c r="K492" s="10"/>
      <c r="L492" s="10"/>
      <c r="M492" s="10"/>
      <c r="O492" s="11"/>
      <c r="P492" s="12"/>
    </row>
    <row r="493" ht="15.75" customHeight="1">
      <c r="K493" s="10"/>
      <c r="L493" s="10"/>
      <c r="M493" s="10"/>
      <c r="O493" s="11"/>
      <c r="P493" s="12"/>
    </row>
    <row r="494" ht="15.75" customHeight="1">
      <c r="K494" s="10"/>
      <c r="L494" s="10"/>
      <c r="M494" s="10"/>
      <c r="O494" s="11"/>
      <c r="P494" s="12"/>
    </row>
    <row r="495" ht="15.75" customHeight="1">
      <c r="K495" s="10"/>
      <c r="L495" s="10"/>
      <c r="M495" s="10"/>
      <c r="O495" s="11"/>
      <c r="P495" s="12"/>
    </row>
    <row r="496" ht="15.75" customHeight="1">
      <c r="K496" s="10"/>
      <c r="L496" s="10"/>
      <c r="M496" s="10"/>
      <c r="O496" s="11"/>
      <c r="P496" s="12"/>
    </row>
    <row r="497" ht="15.75" customHeight="1">
      <c r="K497" s="10"/>
      <c r="L497" s="10"/>
      <c r="M497" s="10"/>
      <c r="O497" s="11"/>
      <c r="P497" s="12"/>
    </row>
    <row r="498" ht="15.75" customHeight="1">
      <c r="K498" s="10"/>
      <c r="L498" s="10"/>
      <c r="M498" s="10"/>
      <c r="O498" s="11"/>
      <c r="P498" s="12"/>
    </row>
    <row r="499" ht="15.75" customHeight="1">
      <c r="K499" s="10"/>
      <c r="L499" s="10"/>
      <c r="M499" s="10"/>
      <c r="O499" s="11"/>
      <c r="P499" s="12"/>
    </row>
    <row r="500" ht="15.75" customHeight="1">
      <c r="K500" s="10"/>
      <c r="L500" s="10"/>
      <c r="M500" s="10"/>
      <c r="O500" s="11"/>
      <c r="P500" s="12"/>
    </row>
    <row r="501" ht="15.75" customHeight="1">
      <c r="K501" s="10"/>
      <c r="L501" s="10"/>
      <c r="M501" s="10"/>
      <c r="O501" s="11"/>
      <c r="P501" s="12"/>
    </row>
    <row r="502" ht="15.75" customHeight="1">
      <c r="K502" s="10"/>
      <c r="L502" s="10"/>
      <c r="M502" s="10"/>
      <c r="O502" s="11"/>
      <c r="P502" s="12"/>
    </row>
    <row r="503" ht="15.75" customHeight="1">
      <c r="K503" s="10"/>
      <c r="L503" s="10"/>
      <c r="M503" s="10"/>
      <c r="O503" s="11"/>
      <c r="P503" s="12"/>
    </row>
    <row r="504" ht="15.75" customHeight="1">
      <c r="K504" s="10"/>
      <c r="L504" s="10"/>
      <c r="M504" s="10"/>
      <c r="O504" s="11"/>
      <c r="P504" s="12"/>
    </row>
    <row r="505" ht="15.75" customHeight="1">
      <c r="K505" s="10"/>
      <c r="L505" s="10"/>
      <c r="M505" s="10"/>
      <c r="O505" s="11"/>
      <c r="P505" s="12"/>
    </row>
    <row r="506" ht="15.75" customHeight="1">
      <c r="K506" s="10"/>
      <c r="L506" s="10"/>
      <c r="M506" s="10"/>
      <c r="O506" s="11"/>
      <c r="P506" s="12"/>
    </row>
    <row r="507" ht="15.75" customHeight="1">
      <c r="K507" s="10"/>
      <c r="L507" s="10"/>
      <c r="M507" s="10"/>
      <c r="O507" s="11"/>
      <c r="P507" s="12"/>
    </row>
    <row r="508" ht="15.75" customHeight="1">
      <c r="K508" s="10"/>
      <c r="L508" s="10"/>
      <c r="M508" s="10"/>
      <c r="O508" s="11"/>
      <c r="P508" s="12"/>
    </row>
    <row r="509" ht="15.75" customHeight="1">
      <c r="K509" s="10"/>
      <c r="L509" s="10"/>
      <c r="M509" s="10"/>
      <c r="O509" s="11"/>
      <c r="P509" s="12"/>
    </row>
    <row r="510" ht="15.75" customHeight="1">
      <c r="K510" s="10"/>
      <c r="L510" s="10"/>
      <c r="M510" s="10"/>
      <c r="O510" s="11"/>
      <c r="P510" s="12"/>
    </row>
    <row r="511" ht="15.75" customHeight="1">
      <c r="K511" s="10"/>
      <c r="L511" s="10"/>
      <c r="M511" s="10"/>
      <c r="O511" s="11"/>
      <c r="P511" s="12"/>
    </row>
    <row r="512" ht="15.75" customHeight="1">
      <c r="K512" s="10"/>
      <c r="L512" s="10"/>
      <c r="M512" s="10"/>
      <c r="O512" s="11"/>
      <c r="P512" s="12"/>
    </row>
    <row r="513" ht="15.75" customHeight="1">
      <c r="K513" s="10"/>
      <c r="L513" s="10"/>
      <c r="M513" s="10"/>
      <c r="O513" s="11"/>
      <c r="P513" s="12"/>
    </row>
    <row r="514" ht="15.75" customHeight="1">
      <c r="K514" s="10"/>
      <c r="L514" s="10"/>
      <c r="M514" s="10"/>
      <c r="O514" s="11"/>
      <c r="P514" s="12"/>
    </row>
    <row r="515" ht="15.75" customHeight="1">
      <c r="K515" s="10"/>
      <c r="L515" s="10"/>
      <c r="M515" s="10"/>
      <c r="O515" s="11"/>
      <c r="P515" s="12"/>
    </row>
    <row r="516" ht="15.75" customHeight="1">
      <c r="K516" s="10"/>
      <c r="L516" s="10"/>
      <c r="M516" s="10"/>
      <c r="O516" s="11"/>
      <c r="P516" s="12"/>
    </row>
    <row r="517" ht="15.75" customHeight="1">
      <c r="K517" s="10"/>
      <c r="L517" s="10"/>
      <c r="M517" s="10"/>
      <c r="O517" s="11"/>
      <c r="P517" s="12"/>
    </row>
    <row r="518" ht="15.75" customHeight="1">
      <c r="K518" s="10"/>
      <c r="L518" s="10"/>
      <c r="M518" s="10"/>
      <c r="O518" s="11"/>
      <c r="P518" s="12"/>
    </row>
    <row r="519" ht="15.75" customHeight="1">
      <c r="K519" s="10"/>
      <c r="L519" s="10"/>
      <c r="M519" s="10"/>
      <c r="O519" s="11"/>
      <c r="P519" s="12"/>
    </row>
    <row r="520" ht="15.75" customHeight="1">
      <c r="K520" s="10"/>
      <c r="L520" s="10"/>
      <c r="M520" s="10"/>
      <c r="O520" s="11"/>
      <c r="P520" s="12"/>
    </row>
    <row r="521" ht="15.75" customHeight="1">
      <c r="K521" s="10"/>
      <c r="L521" s="10"/>
      <c r="M521" s="10"/>
      <c r="O521" s="11"/>
      <c r="P521" s="12"/>
    </row>
    <row r="522" ht="15.75" customHeight="1">
      <c r="K522" s="10"/>
      <c r="L522" s="10"/>
      <c r="M522" s="10"/>
      <c r="O522" s="11"/>
      <c r="P522" s="12"/>
    </row>
    <row r="523" ht="15.75" customHeight="1">
      <c r="K523" s="10"/>
      <c r="L523" s="10"/>
      <c r="M523" s="10"/>
      <c r="O523" s="11"/>
      <c r="P523" s="12"/>
    </row>
    <row r="524" ht="15.75" customHeight="1">
      <c r="K524" s="10"/>
      <c r="L524" s="10"/>
      <c r="M524" s="10"/>
      <c r="O524" s="11"/>
      <c r="P524" s="12"/>
    </row>
    <row r="525" ht="15.75" customHeight="1">
      <c r="K525" s="10"/>
      <c r="L525" s="10"/>
      <c r="M525" s="10"/>
      <c r="O525" s="11"/>
      <c r="P525" s="12"/>
    </row>
    <row r="526" ht="15.75" customHeight="1">
      <c r="K526" s="10"/>
      <c r="L526" s="10"/>
      <c r="M526" s="10"/>
      <c r="O526" s="11"/>
      <c r="P526" s="12"/>
    </row>
    <row r="527" ht="15.75" customHeight="1">
      <c r="K527" s="10"/>
      <c r="L527" s="10"/>
      <c r="M527" s="10"/>
      <c r="O527" s="11"/>
      <c r="P527" s="12"/>
    </row>
    <row r="528" ht="15.75" customHeight="1">
      <c r="K528" s="10"/>
      <c r="L528" s="10"/>
      <c r="M528" s="10"/>
      <c r="O528" s="11"/>
      <c r="P528" s="12"/>
    </row>
    <row r="529" ht="15.75" customHeight="1">
      <c r="K529" s="10"/>
      <c r="L529" s="10"/>
      <c r="M529" s="10"/>
      <c r="O529" s="11"/>
      <c r="P529" s="12"/>
    </row>
    <row r="530" ht="15.75" customHeight="1">
      <c r="K530" s="10"/>
      <c r="L530" s="10"/>
      <c r="M530" s="10"/>
      <c r="O530" s="11"/>
      <c r="P530" s="12"/>
    </row>
    <row r="531" ht="15.75" customHeight="1">
      <c r="K531" s="10"/>
      <c r="L531" s="10"/>
      <c r="M531" s="10"/>
      <c r="O531" s="11"/>
      <c r="P531" s="12"/>
    </row>
    <row r="532" ht="15.75" customHeight="1">
      <c r="K532" s="10"/>
      <c r="L532" s="10"/>
      <c r="M532" s="10"/>
      <c r="O532" s="11"/>
      <c r="P532" s="12"/>
    </row>
    <row r="533" ht="15.75" customHeight="1">
      <c r="K533" s="10"/>
      <c r="L533" s="10"/>
      <c r="M533" s="10"/>
      <c r="O533" s="11"/>
      <c r="P533" s="12"/>
    </row>
    <row r="534" ht="15.75" customHeight="1">
      <c r="K534" s="10"/>
      <c r="L534" s="10"/>
      <c r="M534" s="10"/>
      <c r="O534" s="11"/>
      <c r="P534" s="12"/>
    </row>
    <row r="535" ht="15.75" customHeight="1">
      <c r="K535" s="10"/>
      <c r="L535" s="10"/>
      <c r="M535" s="10"/>
      <c r="O535" s="11"/>
      <c r="P535" s="12"/>
    </row>
    <row r="536" ht="15.75" customHeight="1">
      <c r="K536" s="10"/>
      <c r="L536" s="10"/>
      <c r="M536" s="10"/>
      <c r="O536" s="11"/>
      <c r="P536" s="12"/>
    </row>
    <row r="537" ht="15.75" customHeight="1">
      <c r="K537" s="10"/>
      <c r="L537" s="10"/>
      <c r="M537" s="10"/>
      <c r="O537" s="11"/>
      <c r="P537" s="12"/>
    </row>
    <row r="538" ht="15.75" customHeight="1">
      <c r="K538" s="10"/>
      <c r="L538" s="10"/>
      <c r="M538" s="10"/>
      <c r="O538" s="11"/>
      <c r="P538" s="12"/>
    </row>
    <row r="539" ht="15.75" customHeight="1">
      <c r="K539" s="10"/>
      <c r="L539" s="10"/>
      <c r="M539" s="10"/>
      <c r="O539" s="11"/>
      <c r="P539" s="12"/>
    </row>
    <row r="540" ht="15.75" customHeight="1">
      <c r="K540" s="10"/>
      <c r="L540" s="10"/>
      <c r="M540" s="10"/>
      <c r="O540" s="11"/>
      <c r="P540" s="12"/>
    </row>
    <row r="541" ht="15.75" customHeight="1">
      <c r="K541" s="10"/>
      <c r="L541" s="10"/>
      <c r="M541" s="10"/>
      <c r="O541" s="11"/>
      <c r="P541" s="12"/>
    </row>
    <row r="542" ht="15.75" customHeight="1">
      <c r="K542" s="10"/>
      <c r="L542" s="10"/>
      <c r="M542" s="10"/>
      <c r="O542" s="11"/>
      <c r="P542" s="12"/>
    </row>
    <row r="543" ht="15.75" customHeight="1">
      <c r="K543" s="10"/>
      <c r="L543" s="10"/>
      <c r="M543" s="10"/>
      <c r="O543" s="11"/>
      <c r="P543" s="12"/>
    </row>
    <row r="544" ht="15.75" customHeight="1">
      <c r="K544" s="10"/>
      <c r="L544" s="10"/>
      <c r="M544" s="10"/>
      <c r="O544" s="11"/>
      <c r="P544" s="12"/>
    </row>
    <row r="545" ht="15.75" customHeight="1">
      <c r="K545" s="10"/>
      <c r="L545" s="10"/>
      <c r="M545" s="10"/>
      <c r="O545" s="11"/>
      <c r="P545" s="12"/>
    </row>
    <row r="546" ht="15.75" customHeight="1">
      <c r="K546" s="10"/>
      <c r="L546" s="10"/>
      <c r="M546" s="10"/>
      <c r="O546" s="11"/>
      <c r="P546" s="12"/>
    </row>
    <row r="547" ht="15.75" customHeight="1">
      <c r="K547" s="10"/>
      <c r="L547" s="10"/>
      <c r="M547" s="10"/>
      <c r="O547" s="11"/>
      <c r="P547" s="12"/>
    </row>
    <row r="548" ht="15.75" customHeight="1">
      <c r="K548" s="10"/>
      <c r="L548" s="10"/>
      <c r="M548" s="10"/>
      <c r="O548" s="11"/>
      <c r="P548" s="12"/>
    </row>
    <row r="549" ht="15.75" customHeight="1">
      <c r="K549" s="10"/>
      <c r="L549" s="10"/>
      <c r="M549" s="10"/>
      <c r="O549" s="11"/>
      <c r="P549" s="12"/>
    </row>
    <row r="550" ht="15.75" customHeight="1">
      <c r="K550" s="10"/>
      <c r="L550" s="10"/>
      <c r="M550" s="10"/>
      <c r="O550" s="11"/>
      <c r="P550" s="12"/>
    </row>
    <row r="551" ht="15.75" customHeight="1">
      <c r="K551" s="10"/>
      <c r="L551" s="10"/>
      <c r="M551" s="10"/>
      <c r="O551" s="11"/>
      <c r="P551" s="12"/>
    </row>
    <row r="552" ht="15.75" customHeight="1">
      <c r="K552" s="10"/>
      <c r="L552" s="10"/>
      <c r="M552" s="10"/>
      <c r="O552" s="11"/>
      <c r="P552" s="12"/>
    </row>
    <row r="553" ht="15.75" customHeight="1">
      <c r="K553" s="10"/>
      <c r="L553" s="10"/>
      <c r="M553" s="10"/>
      <c r="O553" s="11"/>
      <c r="P553" s="12"/>
    </row>
    <row r="554" ht="15.75" customHeight="1">
      <c r="K554" s="10"/>
      <c r="L554" s="10"/>
      <c r="M554" s="10"/>
      <c r="O554" s="11"/>
      <c r="P554" s="12"/>
    </row>
    <row r="555" ht="15.75" customHeight="1">
      <c r="K555" s="10"/>
      <c r="L555" s="10"/>
      <c r="M555" s="10"/>
      <c r="O555" s="11"/>
      <c r="P555" s="12"/>
    </row>
    <row r="556" ht="15.75" customHeight="1">
      <c r="K556" s="10"/>
      <c r="L556" s="10"/>
      <c r="M556" s="10"/>
      <c r="O556" s="11"/>
      <c r="P556" s="12"/>
    </row>
    <row r="557" ht="15.75" customHeight="1">
      <c r="K557" s="10"/>
      <c r="L557" s="10"/>
      <c r="M557" s="10"/>
      <c r="O557" s="11"/>
      <c r="P557" s="12"/>
    </row>
    <row r="558" ht="15.75" customHeight="1">
      <c r="K558" s="10"/>
      <c r="L558" s="10"/>
      <c r="M558" s="10"/>
      <c r="O558" s="11"/>
      <c r="P558" s="12"/>
    </row>
    <row r="559" ht="15.75" customHeight="1">
      <c r="K559" s="10"/>
      <c r="L559" s="10"/>
      <c r="M559" s="10"/>
      <c r="O559" s="11"/>
      <c r="P559" s="12"/>
    </row>
    <row r="560" ht="15.75" customHeight="1">
      <c r="K560" s="10"/>
      <c r="L560" s="10"/>
      <c r="M560" s="10"/>
      <c r="O560" s="11"/>
      <c r="P560" s="12"/>
    </row>
    <row r="561" ht="15.75" customHeight="1">
      <c r="K561" s="10"/>
      <c r="L561" s="10"/>
      <c r="M561" s="10"/>
      <c r="O561" s="11"/>
      <c r="P561" s="12"/>
    </row>
    <row r="562" ht="15.75" customHeight="1">
      <c r="K562" s="10"/>
      <c r="L562" s="10"/>
      <c r="M562" s="10"/>
      <c r="O562" s="11"/>
      <c r="P562" s="12"/>
    </row>
    <row r="563" ht="15.75" customHeight="1">
      <c r="K563" s="10"/>
      <c r="L563" s="10"/>
      <c r="M563" s="10"/>
      <c r="O563" s="11"/>
      <c r="P563" s="12"/>
    </row>
    <row r="564" ht="15.75" customHeight="1">
      <c r="K564" s="10"/>
      <c r="L564" s="10"/>
      <c r="M564" s="10"/>
      <c r="O564" s="11"/>
      <c r="P564" s="12"/>
    </row>
    <row r="565" ht="15.75" customHeight="1">
      <c r="K565" s="10"/>
      <c r="L565" s="10"/>
      <c r="M565" s="10"/>
      <c r="O565" s="11"/>
      <c r="P565" s="12"/>
    </row>
    <row r="566" ht="15.75" customHeight="1">
      <c r="K566" s="10"/>
      <c r="L566" s="10"/>
      <c r="M566" s="10"/>
      <c r="O566" s="11"/>
      <c r="P566" s="12"/>
    </row>
    <row r="567" ht="15.75" customHeight="1">
      <c r="K567" s="10"/>
      <c r="L567" s="10"/>
      <c r="M567" s="10"/>
      <c r="O567" s="11"/>
      <c r="P567" s="12"/>
    </row>
    <row r="568" ht="15.75" customHeight="1">
      <c r="K568" s="10"/>
      <c r="L568" s="10"/>
      <c r="M568" s="10"/>
      <c r="O568" s="11"/>
      <c r="P568" s="12"/>
    </row>
    <row r="569" ht="15.75" customHeight="1">
      <c r="K569" s="10"/>
      <c r="L569" s="10"/>
      <c r="M569" s="10"/>
      <c r="O569" s="11"/>
      <c r="P569" s="12"/>
    </row>
    <row r="570" ht="15.75" customHeight="1">
      <c r="K570" s="10"/>
      <c r="L570" s="10"/>
      <c r="M570" s="10"/>
      <c r="O570" s="11"/>
      <c r="P570" s="12"/>
    </row>
    <row r="571" ht="15.75" customHeight="1">
      <c r="K571" s="10"/>
      <c r="L571" s="10"/>
      <c r="M571" s="10"/>
      <c r="O571" s="11"/>
      <c r="P571" s="12"/>
    </row>
    <row r="572" ht="15.75" customHeight="1">
      <c r="K572" s="10"/>
      <c r="L572" s="10"/>
      <c r="M572" s="10"/>
      <c r="O572" s="11"/>
      <c r="P572" s="12"/>
    </row>
    <row r="573" ht="15.75" customHeight="1">
      <c r="K573" s="10"/>
      <c r="L573" s="10"/>
      <c r="M573" s="10"/>
      <c r="O573" s="11"/>
      <c r="P573" s="12"/>
    </row>
    <row r="574" ht="15.75" customHeight="1">
      <c r="K574" s="10"/>
      <c r="L574" s="10"/>
      <c r="M574" s="10"/>
      <c r="O574" s="11"/>
      <c r="P574" s="12"/>
    </row>
    <row r="575" ht="15.75" customHeight="1">
      <c r="K575" s="10"/>
      <c r="L575" s="10"/>
      <c r="M575" s="10"/>
      <c r="O575" s="11"/>
      <c r="P575" s="12"/>
    </row>
    <row r="576" ht="15.75" customHeight="1">
      <c r="K576" s="10"/>
      <c r="L576" s="10"/>
      <c r="M576" s="10"/>
      <c r="O576" s="11"/>
      <c r="P576" s="12"/>
    </row>
    <row r="577" ht="15.75" customHeight="1">
      <c r="K577" s="10"/>
      <c r="L577" s="10"/>
      <c r="M577" s="10"/>
      <c r="O577" s="11"/>
      <c r="P577" s="12"/>
    </row>
    <row r="578" ht="15.75" customHeight="1">
      <c r="K578" s="10"/>
      <c r="L578" s="10"/>
      <c r="M578" s="10"/>
      <c r="O578" s="11"/>
      <c r="P578" s="12"/>
    </row>
    <row r="579" ht="15.75" customHeight="1">
      <c r="K579" s="10"/>
      <c r="L579" s="10"/>
      <c r="M579" s="10"/>
      <c r="O579" s="11"/>
      <c r="P579" s="12"/>
    </row>
    <row r="580" ht="15.75" customHeight="1">
      <c r="K580" s="10"/>
      <c r="L580" s="10"/>
      <c r="M580" s="10"/>
      <c r="O580" s="11"/>
      <c r="P580" s="12"/>
    </row>
    <row r="581" ht="15.75" customHeight="1">
      <c r="K581" s="10"/>
      <c r="L581" s="10"/>
      <c r="M581" s="10"/>
      <c r="O581" s="11"/>
      <c r="P581" s="12"/>
    </row>
    <row r="582" ht="15.75" customHeight="1">
      <c r="K582" s="10"/>
      <c r="L582" s="10"/>
      <c r="M582" s="10"/>
      <c r="O582" s="11"/>
      <c r="P582" s="12"/>
    </row>
    <row r="583" ht="15.75" customHeight="1">
      <c r="K583" s="10"/>
      <c r="L583" s="10"/>
      <c r="M583" s="10"/>
      <c r="O583" s="11"/>
      <c r="P583" s="12"/>
    </row>
    <row r="584" ht="15.75" customHeight="1">
      <c r="K584" s="10"/>
      <c r="L584" s="10"/>
      <c r="M584" s="10"/>
      <c r="O584" s="11"/>
      <c r="P584" s="12"/>
    </row>
    <row r="585" ht="15.75" customHeight="1">
      <c r="K585" s="10"/>
      <c r="L585" s="10"/>
      <c r="M585" s="10"/>
      <c r="O585" s="11"/>
      <c r="P585" s="12"/>
    </row>
    <row r="586" ht="15.75" customHeight="1">
      <c r="K586" s="10"/>
      <c r="L586" s="10"/>
      <c r="M586" s="10"/>
      <c r="O586" s="11"/>
      <c r="P586" s="12"/>
    </row>
    <row r="587" ht="15.75" customHeight="1">
      <c r="K587" s="10"/>
      <c r="L587" s="10"/>
      <c r="M587" s="10"/>
      <c r="O587" s="11"/>
      <c r="P587" s="12"/>
    </row>
    <row r="588" ht="15.75" customHeight="1">
      <c r="K588" s="10"/>
      <c r="L588" s="10"/>
      <c r="M588" s="10"/>
      <c r="O588" s="11"/>
      <c r="P588" s="12"/>
    </row>
    <row r="589" ht="15.75" customHeight="1">
      <c r="K589" s="10"/>
      <c r="L589" s="10"/>
      <c r="M589" s="10"/>
      <c r="O589" s="11"/>
      <c r="P589" s="12"/>
    </row>
    <row r="590" ht="15.75" customHeight="1">
      <c r="K590" s="10"/>
      <c r="L590" s="10"/>
      <c r="M590" s="10"/>
      <c r="O590" s="11"/>
      <c r="P590" s="12"/>
    </row>
    <row r="591" ht="15.75" customHeight="1">
      <c r="K591" s="10"/>
      <c r="L591" s="10"/>
      <c r="M591" s="10"/>
      <c r="O591" s="11"/>
      <c r="P591" s="12"/>
    </row>
    <row r="592" ht="15.75" customHeight="1">
      <c r="K592" s="10"/>
      <c r="L592" s="10"/>
      <c r="M592" s="10"/>
      <c r="O592" s="11"/>
      <c r="P592" s="12"/>
    </row>
    <row r="593" ht="15.75" customHeight="1">
      <c r="K593" s="10"/>
      <c r="L593" s="10"/>
      <c r="M593" s="10"/>
      <c r="O593" s="11"/>
      <c r="P593" s="12"/>
    </row>
    <row r="594" ht="15.75" customHeight="1">
      <c r="K594" s="10"/>
      <c r="L594" s="10"/>
      <c r="M594" s="10"/>
      <c r="O594" s="11"/>
      <c r="P594" s="12"/>
    </row>
    <row r="595" ht="15.75" customHeight="1">
      <c r="K595" s="10"/>
      <c r="L595" s="10"/>
      <c r="M595" s="10"/>
      <c r="O595" s="11"/>
      <c r="P595" s="12"/>
    </row>
    <row r="596" ht="15.75" customHeight="1">
      <c r="K596" s="10"/>
      <c r="L596" s="10"/>
      <c r="M596" s="10"/>
      <c r="O596" s="11"/>
      <c r="P596" s="12"/>
    </row>
    <row r="597" ht="15.75" customHeight="1">
      <c r="K597" s="10"/>
      <c r="L597" s="10"/>
      <c r="M597" s="10"/>
      <c r="O597" s="11"/>
      <c r="P597" s="12"/>
    </row>
    <row r="598" ht="15.75" customHeight="1">
      <c r="K598" s="10"/>
      <c r="L598" s="10"/>
      <c r="M598" s="10"/>
      <c r="O598" s="11"/>
      <c r="P598" s="12"/>
    </row>
    <row r="599" ht="15.75" customHeight="1">
      <c r="K599" s="10"/>
      <c r="L599" s="10"/>
      <c r="M599" s="10"/>
      <c r="O599" s="11"/>
      <c r="P599" s="12"/>
    </row>
    <row r="600" ht="15.75" customHeight="1">
      <c r="K600" s="10"/>
      <c r="L600" s="10"/>
      <c r="M600" s="10"/>
      <c r="O600" s="11"/>
      <c r="P600" s="12"/>
    </row>
    <row r="601" ht="15.75" customHeight="1">
      <c r="K601" s="10"/>
      <c r="L601" s="10"/>
      <c r="M601" s="10"/>
      <c r="O601" s="11"/>
      <c r="P601" s="12"/>
    </row>
    <row r="602" ht="15.75" customHeight="1">
      <c r="K602" s="10"/>
      <c r="L602" s="10"/>
      <c r="M602" s="10"/>
      <c r="O602" s="11"/>
      <c r="P602" s="12"/>
    </row>
    <row r="603" ht="15.75" customHeight="1">
      <c r="K603" s="10"/>
      <c r="L603" s="10"/>
      <c r="M603" s="10"/>
      <c r="O603" s="11"/>
      <c r="P603" s="12"/>
    </row>
    <row r="604" ht="15.75" customHeight="1">
      <c r="K604" s="10"/>
      <c r="L604" s="10"/>
      <c r="M604" s="10"/>
      <c r="O604" s="11"/>
      <c r="P604" s="12"/>
    </row>
    <row r="605" ht="15.75" customHeight="1">
      <c r="K605" s="10"/>
      <c r="L605" s="10"/>
      <c r="M605" s="10"/>
      <c r="O605" s="11"/>
      <c r="P605" s="12"/>
    </row>
    <row r="606" ht="15.75" customHeight="1">
      <c r="K606" s="10"/>
      <c r="L606" s="10"/>
      <c r="M606" s="10"/>
      <c r="O606" s="11"/>
      <c r="P606" s="12"/>
    </row>
    <row r="607" ht="15.75" customHeight="1">
      <c r="K607" s="10"/>
      <c r="L607" s="10"/>
      <c r="M607" s="10"/>
      <c r="O607" s="11"/>
      <c r="P607" s="12"/>
    </row>
    <row r="608" ht="15.75" customHeight="1">
      <c r="K608" s="10"/>
      <c r="L608" s="10"/>
      <c r="M608" s="10"/>
      <c r="O608" s="11"/>
      <c r="P608" s="12"/>
    </row>
    <row r="609" ht="15.75" customHeight="1">
      <c r="K609" s="10"/>
      <c r="L609" s="10"/>
      <c r="M609" s="10"/>
      <c r="O609" s="11"/>
      <c r="P609" s="12"/>
    </row>
    <row r="610" ht="15.75" customHeight="1">
      <c r="K610" s="10"/>
      <c r="L610" s="10"/>
      <c r="M610" s="10"/>
      <c r="O610" s="11"/>
      <c r="P610" s="12"/>
    </row>
    <row r="611" ht="15.75" customHeight="1">
      <c r="K611" s="10"/>
      <c r="L611" s="10"/>
      <c r="M611" s="10"/>
      <c r="O611" s="11"/>
      <c r="P611" s="12"/>
    </row>
    <row r="612" ht="15.75" customHeight="1">
      <c r="K612" s="10"/>
      <c r="L612" s="10"/>
      <c r="M612" s="10"/>
      <c r="O612" s="11"/>
      <c r="P612" s="12"/>
    </row>
    <row r="613" ht="15.75" customHeight="1">
      <c r="K613" s="10"/>
      <c r="L613" s="10"/>
      <c r="M613" s="10"/>
      <c r="O613" s="11"/>
      <c r="P613" s="12"/>
    </row>
    <row r="614" ht="15.75" customHeight="1">
      <c r="K614" s="10"/>
      <c r="L614" s="10"/>
      <c r="M614" s="10"/>
      <c r="O614" s="11"/>
      <c r="P614" s="12"/>
    </row>
    <row r="615" ht="15.75" customHeight="1">
      <c r="K615" s="10"/>
      <c r="L615" s="10"/>
      <c r="M615" s="10"/>
      <c r="O615" s="11"/>
      <c r="P615" s="12"/>
    </row>
    <row r="616" ht="15.75" customHeight="1">
      <c r="K616" s="10"/>
      <c r="L616" s="10"/>
      <c r="M616" s="10"/>
      <c r="O616" s="11"/>
      <c r="P616" s="12"/>
    </row>
    <row r="617" ht="15.75" customHeight="1">
      <c r="K617" s="10"/>
      <c r="L617" s="10"/>
      <c r="M617" s="10"/>
      <c r="O617" s="11"/>
      <c r="P617" s="12"/>
    </row>
    <row r="618" ht="15.75" customHeight="1">
      <c r="K618" s="10"/>
      <c r="L618" s="10"/>
      <c r="M618" s="10"/>
      <c r="O618" s="11"/>
      <c r="P618" s="12"/>
    </row>
    <row r="619" ht="15.75" customHeight="1">
      <c r="K619" s="10"/>
      <c r="L619" s="10"/>
      <c r="M619" s="10"/>
      <c r="O619" s="11"/>
      <c r="P619" s="12"/>
    </row>
    <row r="620" ht="15.75" customHeight="1">
      <c r="K620" s="10"/>
      <c r="L620" s="10"/>
      <c r="M620" s="10"/>
      <c r="O620" s="11"/>
      <c r="P620" s="12"/>
    </row>
    <row r="621" ht="15.75" customHeight="1">
      <c r="K621" s="10"/>
      <c r="L621" s="10"/>
      <c r="M621" s="10"/>
      <c r="O621" s="11"/>
      <c r="P621" s="12"/>
    </row>
    <row r="622" ht="15.75" customHeight="1">
      <c r="K622" s="10"/>
      <c r="L622" s="10"/>
      <c r="M622" s="10"/>
      <c r="O622" s="11"/>
      <c r="P622" s="12"/>
    </row>
    <row r="623" ht="15.75" customHeight="1">
      <c r="K623" s="10"/>
      <c r="L623" s="10"/>
      <c r="M623" s="10"/>
      <c r="O623" s="11"/>
      <c r="P623" s="12"/>
    </row>
    <row r="624" ht="15.75" customHeight="1">
      <c r="K624" s="10"/>
      <c r="L624" s="10"/>
      <c r="M624" s="10"/>
      <c r="O624" s="11"/>
      <c r="P624" s="12"/>
    </row>
    <row r="625" ht="15.75" customHeight="1">
      <c r="K625" s="10"/>
      <c r="L625" s="10"/>
      <c r="M625" s="10"/>
      <c r="O625" s="11"/>
      <c r="P625" s="12"/>
    </row>
    <row r="626" ht="15.75" customHeight="1">
      <c r="K626" s="10"/>
      <c r="L626" s="10"/>
      <c r="M626" s="10"/>
      <c r="O626" s="11"/>
      <c r="P626" s="12"/>
    </row>
    <row r="627" ht="15.75" customHeight="1">
      <c r="K627" s="10"/>
      <c r="L627" s="10"/>
      <c r="M627" s="10"/>
      <c r="O627" s="11"/>
      <c r="P627" s="12"/>
    </row>
    <row r="628" ht="15.75" customHeight="1">
      <c r="K628" s="10"/>
      <c r="L628" s="10"/>
      <c r="M628" s="10"/>
      <c r="O628" s="11"/>
      <c r="P628" s="12"/>
    </row>
    <row r="629" ht="15.75" customHeight="1">
      <c r="K629" s="10"/>
      <c r="L629" s="10"/>
      <c r="M629" s="10"/>
      <c r="O629" s="11"/>
      <c r="P629" s="12"/>
    </row>
    <row r="630" ht="15.75" customHeight="1">
      <c r="K630" s="10"/>
      <c r="L630" s="10"/>
      <c r="M630" s="10"/>
      <c r="O630" s="11"/>
      <c r="P630" s="12"/>
    </row>
    <row r="631" ht="15.75" customHeight="1">
      <c r="K631" s="10"/>
      <c r="L631" s="10"/>
      <c r="M631" s="10"/>
      <c r="O631" s="11"/>
      <c r="P631" s="12"/>
    </row>
    <row r="632" ht="15.75" customHeight="1">
      <c r="K632" s="10"/>
      <c r="L632" s="10"/>
      <c r="M632" s="10"/>
      <c r="O632" s="11"/>
      <c r="P632" s="12"/>
    </row>
    <row r="633" ht="15.75" customHeight="1">
      <c r="K633" s="10"/>
      <c r="L633" s="10"/>
      <c r="M633" s="10"/>
      <c r="O633" s="11"/>
      <c r="P633" s="12"/>
    </row>
    <row r="634" ht="15.75" customHeight="1">
      <c r="K634" s="10"/>
      <c r="L634" s="10"/>
      <c r="M634" s="10"/>
      <c r="O634" s="11"/>
      <c r="P634" s="12"/>
    </row>
    <row r="635" ht="15.75" customHeight="1">
      <c r="K635" s="10"/>
      <c r="L635" s="10"/>
      <c r="M635" s="10"/>
      <c r="O635" s="11"/>
      <c r="P635" s="12"/>
    </row>
    <row r="636" ht="15.75" customHeight="1">
      <c r="K636" s="10"/>
      <c r="L636" s="10"/>
      <c r="M636" s="10"/>
      <c r="O636" s="11"/>
      <c r="P636" s="12"/>
    </row>
    <row r="637" ht="15.75" customHeight="1">
      <c r="K637" s="10"/>
      <c r="L637" s="10"/>
      <c r="M637" s="10"/>
      <c r="O637" s="11"/>
      <c r="P637" s="12"/>
    </row>
    <row r="638" ht="15.75" customHeight="1">
      <c r="K638" s="10"/>
      <c r="L638" s="10"/>
      <c r="M638" s="10"/>
      <c r="O638" s="11"/>
      <c r="P638" s="12"/>
    </row>
    <row r="639" ht="15.75" customHeight="1">
      <c r="K639" s="10"/>
      <c r="L639" s="10"/>
      <c r="M639" s="10"/>
      <c r="O639" s="11"/>
      <c r="P639" s="12"/>
    </row>
    <row r="640" ht="15.75" customHeight="1">
      <c r="K640" s="10"/>
      <c r="L640" s="10"/>
      <c r="M640" s="10"/>
      <c r="O640" s="11"/>
      <c r="P640" s="12"/>
    </row>
    <row r="641" ht="15.75" customHeight="1">
      <c r="K641" s="10"/>
      <c r="L641" s="10"/>
      <c r="M641" s="10"/>
      <c r="O641" s="11"/>
      <c r="P641" s="12"/>
    </row>
    <row r="642" ht="15.75" customHeight="1">
      <c r="K642" s="10"/>
      <c r="L642" s="10"/>
      <c r="M642" s="10"/>
      <c r="O642" s="11"/>
      <c r="P642" s="12"/>
    </row>
    <row r="643" ht="15.75" customHeight="1">
      <c r="K643" s="10"/>
      <c r="L643" s="10"/>
      <c r="M643" s="10"/>
      <c r="O643" s="11"/>
      <c r="P643" s="12"/>
    </row>
    <row r="644" ht="15.75" customHeight="1">
      <c r="K644" s="10"/>
      <c r="L644" s="10"/>
      <c r="M644" s="10"/>
      <c r="O644" s="11"/>
      <c r="P644" s="12"/>
    </row>
    <row r="645" ht="15.75" customHeight="1">
      <c r="K645" s="10"/>
      <c r="L645" s="10"/>
      <c r="M645" s="10"/>
      <c r="O645" s="11"/>
      <c r="P645" s="12"/>
    </row>
    <row r="646" ht="15.75" customHeight="1">
      <c r="K646" s="10"/>
      <c r="L646" s="10"/>
      <c r="M646" s="10"/>
      <c r="O646" s="11"/>
      <c r="P646" s="12"/>
    </row>
    <row r="647" ht="15.75" customHeight="1">
      <c r="K647" s="10"/>
      <c r="L647" s="10"/>
      <c r="M647" s="10"/>
      <c r="O647" s="11"/>
      <c r="P647" s="12"/>
    </row>
    <row r="648" ht="15.75" customHeight="1">
      <c r="K648" s="10"/>
      <c r="L648" s="10"/>
      <c r="M648" s="10"/>
      <c r="O648" s="11"/>
      <c r="P648" s="12"/>
    </row>
    <row r="649" ht="15.75" customHeight="1">
      <c r="K649" s="10"/>
      <c r="L649" s="10"/>
      <c r="M649" s="10"/>
      <c r="O649" s="11"/>
      <c r="P649" s="12"/>
    </row>
    <row r="650" ht="15.75" customHeight="1">
      <c r="K650" s="10"/>
      <c r="L650" s="10"/>
      <c r="M650" s="10"/>
      <c r="O650" s="11"/>
      <c r="P650" s="12"/>
    </row>
    <row r="651" ht="15.75" customHeight="1">
      <c r="K651" s="10"/>
      <c r="L651" s="10"/>
      <c r="M651" s="10"/>
      <c r="O651" s="11"/>
      <c r="P651" s="12"/>
    </row>
    <row r="652" ht="15.75" customHeight="1">
      <c r="K652" s="10"/>
      <c r="L652" s="10"/>
      <c r="M652" s="10"/>
      <c r="O652" s="11"/>
      <c r="P652" s="12"/>
    </row>
    <row r="653" ht="15.75" customHeight="1">
      <c r="K653" s="10"/>
      <c r="L653" s="10"/>
      <c r="M653" s="10"/>
      <c r="O653" s="11"/>
      <c r="P653" s="12"/>
    </row>
    <row r="654" ht="15.75" customHeight="1">
      <c r="K654" s="10"/>
      <c r="L654" s="10"/>
      <c r="M654" s="10"/>
      <c r="O654" s="11"/>
      <c r="P654" s="12"/>
    </row>
    <row r="655" ht="15.75" customHeight="1">
      <c r="K655" s="10"/>
      <c r="L655" s="10"/>
      <c r="M655" s="10"/>
      <c r="O655" s="11"/>
      <c r="P655" s="12"/>
    </row>
    <row r="656" ht="15.75" customHeight="1">
      <c r="K656" s="10"/>
      <c r="L656" s="10"/>
      <c r="M656" s="10"/>
      <c r="O656" s="11"/>
      <c r="P656" s="12"/>
    </row>
    <row r="657" ht="15.75" customHeight="1">
      <c r="K657" s="10"/>
      <c r="L657" s="10"/>
      <c r="M657" s="10"/>
      <c r="O657" s="11"/>
      <c r="P657" s="12"/>
    </row>
    <row r="658" ht="15.75" customHeight="1">
      <c r="K658" s="10"/>
      <c r="L658" s="10"/>
      <c r="M658" s="10"/>
      <c r="O658" s="11"/>
      <c r="P658" s="12"/>
    </row>
    <row r="659" ht="15.75" customHeight="1">
      <c r="K659" s="10"/>
      <c r="L659" s="10"/>
      <c r="M659" s="10"/>
      <c r="O659" s="11"/>
      <c r="P659" s="12"/>
    </row>
    <row r="660" ht="15.75" customHeight="1">
      <c r="K660" s="10"/>
      <c r="L660" s="10"/>
      <c r="M660" s="10"/>
      <c r="O660" s="11"/>
      <c r="P660" s="12"/>
    </row>
    <row r="661" ht="15.75" customHeight="1">
      <c r="K661" s="10"/>
      <c r="L661" s="10"/>
      <c r="M661" s="10"/>
      <c r="O661" s="11"/>
      <c r="P661" s="12"/>
    </row>
    <row r="662" ht="15.75" customHeight="1">
      <c r="K662" s="10"/>
      <c r="L662" s="10"/>
      <c r="M662" s="10"/>
      <c r="O662" s="11"/>
      <c r="P662" s="12"/>
    </row>
    <row r="663" ht="15.75" customHeight="1">
      <c r="K663" s="10"/>
      <c r="L663" s="10"/>
      <c r="M663" s="10"/>
      <c r="O663" s="11"/>
      <c r="P663" s="12"/>
    </row>
    <row r="664" ht="15.75" customHeight="1">
      <c r="K664" s="10"/>
      <c r="L664" s="10"/>
      <c r="M664" s="10"/>
      <c r="O664" s="11"/>
      <c r="P664" s="12"/>
    </row>
    <row r="665" ht="15.75" customHeight="1">
      <c r="K665" s="10"/>
      <c r="L665" s="10"/>
      <c r="M665" s="10"/>
      <c r="O665" s="11"/>
      <c r="P665" s="12"/>
    </row>
    <row r="666" ht="15.75" customHeight="1">
      <c r="K666" s="10"/>
      <c r="L666" s="10"/>
      <c r="M666" s="10"/>
      <c r="O666" s="11"/>
      <c r="P666" s="12"/>
    </row>
    <row r="667" ht="15.75" customHeight="1">
      <c r="K667" s="10"/>
      <c r="L667" s="10"/>
      <c r="M667" s="10"/>
      <c r="O667" s="11"/>
      <c r="P667" s="12"/>
    </row>
    <row r="668" ht="15.75" customHeight="1">
      <c r="K668" s="10"/>
      <c r="L668" s="10"/>
      <c r="M668" s="10"/>
      <c r="O668" s="11"/>
      <c r="P668" s="12"/>
    </row>
    <row r="669" ht="15.75" customHeight="1">
      <c r="K669" s="10"/>
      <c r="L669" s="10"/>
      <c r="M669" s="10"/>
      <c r="O669" s="11"/>
      <c r="P669" s="12"/>
    </row>
    <row r="670" ht="15.75" customHeight="1">
      <c r="K670" s="10"/>
      <c r="L670" s="10"/>
      <c r="M670" s="10"/>
      <c r="O670" s="11"/>
      <c r="P670" s="12"/>
    </row>
    <row r="671" ht="15.75" customHeight="1">
      <c r="K671" s="10"/>
      <c r="L671" s="10"/>
      <c r="M671" s="10"/>
      <c r="O671" s="11"/>
      <c r="P671" s="12"/>
    </row>
    <row r="672" ht="15.75" customHeight="1">
      <c r="K672" s="10"/>
      <c r="L672" s="10"/>
      <c r="M672" s="10"/>
      <c r="O672" s="11"/>
      <c r="P672" s="12"/>
    </row>
    <row r="673" ht="15.75" customHeight="1">
      <c r="K673" s="10"/>
      <c r="L673" s="10"/>
      <c r="M673" s="10"/>
      <c r="O673" s="11"/>
      <c r="P673" s="12"/>
    </row>
    <row r="674" ht="15.75" customHeight="1">
      <c r="K674" s="10"/>
      <c r="L674" s="10"/>
      <c r="M674" s="10"/>
      <c r="O674" s="11"/>
      <c r="P674" s="12"/>
    </row>
    <row r="675" ht="15.75" customHeight="1">
      <c r="K675" s="10"/>
      <c r="L675" s="10"/>
      <c r="M675" s="10"/>
      <c r="O675" s="11"/>
      <c r="P675" s="12"/>
    </row>
    <row r="676" ht="15.75" customHeight="1">
      <c r="K676" s="10"/>
      <c r="L676" s="10"/>
      <c r="M676" s="10"/>
      <c r="O676" s="11"/>
      <c r="P676" s="12"/>
    </row>
    <row r="677" ht="15.75" customHeight="1">
      <c r="K677" s="10"/>
      <c r="L677" s="10"/>
      <c r="M677" s="10"/>
      <c r="O677" s="11"/>
      <c r="P677" s="12"/>
    </row>
    <row r="678" ht="15.75" customHeight="1">
      <c r="K678" s="10"/>
      <c r="L678" s="10"/>
      <c r="M678" s="10"/>
      <c r="O678" s="11"/>
      <c r="P678" s="12"/>
    </row>
    <row r="679" ht="15.75" customHeight="1">
      <c r="K679" s="10"/>
      <c r="L679" s="10"/>
      <c r="M679" s="10"/>
      <c r="O679" s="11"/>
      <c r="P679" s="12"/>
    </row>
    <row r="680" ht="15.75" customHeight="1">
      <c r="K680" s="10"/>
      <c r="L680" s="10"/>
      <c r="M680" s="10"/>
      <c r="O680" s="11"/>
      <c r="P680" s="12"/>
    </row>
    <row r="681" ht="15.75" customHeight="1">
      <c r="K681" s="10"/>
      <c r="L681" s="10"/>
      <c r="M681" s="10"/>
      <c r="O681" s="11"/>
      <c r="P681" s="12"/>
    </row>
    <row r="682" ht="15.75" customHeight="1">
      <c r="K682" s="10"/>
      <c r="L682" s="10"/>
      <c r="M682" s="10"/>
      <c r="O682" s="11"/>
      <c r="P682" s="12"/>
    </row>
    <row r="683" ht="15.75" customHeight="1">
      <c r="K683" s="10"/>
      <c r="L683" s="10"/>
      <c r="M683" s="10"/>
      <c r="O683" s="11"/>
      <c r="P683" s="12"/>
    </row>
    <row r="684" ht="15.75" customHeight="1">
      <c r="K684" s="10"/>
      <c r="L684" s="10"/>
      <c r="M684" s="10"/>
      <c r="O684" s="11"/>
      <c r="P684" s="12"/>
    </row>
    <row r="685" ht="15.75" customHeight="1">
      <c r="K685" s="10"/>
      <c r="L685" s="10"/>
      <c r="M685" s="10"/>
      <c r="O685" s="11"/>
      <c r="P685" s="12"/>
    </row>
    <row r="686" ht="15.75" customHeight="1">
      <c r="K686" s="10"/>
      <c r="L686" s="10"/>
      <c r="M686" s="10"/>
      <c r="O686" s="11"/>
      <c r="P686" s="12"/>
    </row>
    <row r="687" ht="15.75" customHeight="1">
      <c r="K687" s="10"/>
      <c r="L687" s="10"/>
      <c r="M687" s="10"/>
      <c r="O687" s="11"/>
      <c r="P687" s="12"/>
    </row>
    <row r="688" ht="15.75" customHeight="1">
      <c r="K688" s="10"/>
      <c r="L688" s="10"/>
      <c r="M688" s="10"/>
      <c r="O688" s="11"/>
      <c r="P688" s="12"/>
    </row>
    <row r="689" ht="15.75" customHeight="1">
      <c r="K689" s="10"/>
      <c r="L689" s="10"/>
      <c r="M689" s="10"/>
      <c r="O689" s="11"/>
      <c r="P689" s="12"/>
    </row>
    <row r="690" ht="15.75" customHeight="1">
      <c r="K690" s="10"/>
      <c r="L690" s="10"/>
      <c r="M690" s="10"/>
      <c r="O690" s="11"/>
      <c r="P690" s="12"/>
    </row>
    <row r="691" ht="15.75" customHeight="1">
      <c r="K691" s="10"/>
      <c r="L691" s="10"/>
      <c r="M691" s="10"/>
      <c r="O691" s="11"/>
      <c r="P691" s="12"/>
    </row>
    <row r="692" ht="15.75" customHeight="1">
      <c r="K692" s="10"/>
      <c r="L692" s="10"/>
      <c r="M692" s="10"/>
      <c r="O692" s="11"/>
      <c r="P692" s="12"/>
    </row>
    <row r="693" ht="15.75" customHeight="1">
      <c r="K693" s="10"/>
      <c r="L693" s="10"/>
      <c r="M693" s="10"/>
      <c r="O693" s="11"/>
      <c r="P693" s="12"/>
    </row>
    <row r="694" ht="15.75" customHeight="1">
      <c r="K694" s="10"/>
      <c r="L694" s="10"/>
      <c r="M694" s="10"/>
      <c r="O694" s="11"/>
      <c r="P694" s="12"/>
    </row>
    <row r="695" ht="15.75" customHeight="1">
      <c r="K695" s="10"/>
      <c r="L695" s="10"/>
      <c r="M695" s="10"/>
      <c r="O695" s="11"/>
      <c r="P695" s="12"/>
    </row>
    <row r="696" ht="15.75" customHeight="1">
      <c r="K696" s="10"/>
      <c r="L696" s="10"/>
      <c r="M696" s="10"/>
      <c r="O696" s="11"/>
      <c r="P696" s="12"/>
    </row>
    <row r="697" ht="15.75" customHeight="1">
      <c r="K697" s="10"/>
      <c r="L697" s="10"/>
      <c r="M697" s="10"/>
      <c r="O697" s="11"/>
      <c r="P697" s="12"/>
    </row>
    <row r="698" ht="15.75" customHeight="1">
      <c r="K698" s="10"/>
      <c r="L698" s="10"/>
      <c r="M698" s="10"/>
      <c r="O698" s="11"/>
      <c r="P698" s="12"/>
    </row>
    <row r="699" ht="15.75" customHeight="1">
      <c r="K699" s="10"/>
      <c r="L699" s="10"/>
      <c r="M699" s="10"/>
      <c r="O699" s="11"/>
      <c r="P699" s="12"/>
    </row>
    <row r="700" ht="15.75" customHeight="1">
      <c r="K700" s="10"/>
      <c r="L700" s="10"/>
      <c r="M700" s="10"/>
      <c r="O700" s="11"/>
      <c r="P700" s="12"/>
    </row>
    <row r="701" ht="15.75" customHeight="1">
      <c r="K701" s="10"/>
      <c r="L701" s="10"/>
      <c r="M701" s="10"/>
      <c r="O701" s="11"/>
      <c r="P701" s="12"/>
    </row>
    <row r="702" ht="15.75" customHeight="1">
      <c r="K702" s="10"/>
      <c r="L702" s="10"/>
      <c r="M702" s="10"/>
      <c r="O702" s="11"/>
      <c r="P702" s="12"/>
    </row>
    <row r="703" ht="15.75" customHeight="1">
      <c r="K703" s="10"/>
      <c r="L703" s="10"/>
      <c r="M703" s="10"/>
      <c r="O703" s="11"/>
      <c r="P703" s="12"/>
    </row>
    <row r="704" ht="15.75" customHeight="1">
      <c r="K704" s="10"/>
      <c r="L704" s="10"/>
      <c r="M704" s="10"/>
      <c r="O704" s="11"/>
      <c r="P704" s="12"/>
    </row>
    <row r="705" ht="15.75" customHeight="1">
      <c r="K705" s="10"/>
      <c r="L705" s="10"/>
      <c r="M705" s="10"/>
      <c r="O705" s="11"/>
      <c r="P705" s="12"/>
    </row>
    <row r="706" ht="15.75" customHeight="1">
      <c r="K706" s="10"/>
      <c r="L706" s="10"/>
      <c r="M706" s="10"/>
      <c r="O706" s="11"/>
      <c r="P706" s="12"/>
    </row>
    <row r="707" ht="15.75" customHeight="1">
      <c r="K707" s="10"/>
      <c r="L707" s="10"/>
      <c r="M707" s="10"/>
      <c r="O707" s="11"/>
      <c r="P707" s="12"/>
    </row>
    <row r="708" ht="15.75" customHeight="1">
      <c r="K708" s="10"/>
      <c r="L708" s="10"/>
      <c r="M708" s="10"/>
      <c r="O708" s="11"/>
      <c r="P708" s="12"/>
    </row>
    <row r="709" ht="15.75" customHeight="1">
      <c r="K709" s="10"/>
      <c r="L709" s="10"/>
      <c r="M709" s="10"/>
      <c r="O709" s="11"/>
      <c r="P709" s="12"/>
    </row>
    <row r="710" ht="15.75" customHeight="1">
      <c r="K710" s="10"/>
      <c r="L710" s="10"/>
      <c r="M710" s="10"/>
      <c r="O710" s="11"/>
      <c r="P710" s="12"/>
    </row>
    <row r="711" ht="15.75" customHeight="1">
      <c r="K711" s="10"/>
      <c r="L711" s="10"/>
      <c r="M711" s="10"/>
      <c r="O711" s="11"/>
      <c r="P711" s="12"/>
    </row>
    <row r="712" ht="15.75" customHeight="1">
      <c r="K712" s="10"/>
      <c r="L712" s="10"/>
      <c r="M712" s="10"/>
      <c r="O712" s="11"/>
      <c r="P712" s="12"/>
    </row>
    <row r="713" ht="15.75" customHeight="1">
      <c r="K713" s="10"/>
      <c r="L713" s="10"/>
      <c r="M713" s="10"/>
      <c r="O713" s="11"/>
      <c r="P713" s="12"/>
    </row>
    <row r="714" ht="15.75" customHeight="1">
      <c r="K714" s="10"/>
      <c r="L714" s="10"/>
      <c r="M714" s="10"/>
      <c r="O714" s="11"/>
      <c r="P714" s="12"/>
    </row>
    <row r="715" ht="15.75" customHeight="1">
      <c r="K715" s="10"/>
      <c r="L715" s="10"/>
      <c r="M715" s="10"/>
      <c r="O715" s="11"/>
      <c r="P715" s="12"/>
    </row>
    <row r="716" ht="15.75" customHeight="1">
      <c r="K716" s="10"/>
      <c r="L716" s="10"/>
      <c r="M716" s="10"/>
      <c r="O716" s="11"/>
      <c r="P716" s="12"/>
    </row>
    <row r="717" ht="15.75" customHeight="1">
      <c r="K717" s="10"/>
      <c r="L717" s="10"/>
      <c r="M717" s="10"/>
      <c r="O717" s="11"/>
      <c r="P717" s="12"/>
    </row>
    <row r="718" ht="15.75" customHeight="1">
      <c r="K718" s="10"/>
      <c r="L718" s="10"/>
      <c r="M718" s="10"/>
      <c r="O718" s="11"/>
      <c r="P718" s="12"/>
    </row>
    <row r="719" ht="15.75" customHeight="1">
      <c r="K719" s="10"/>
      <c r="L719" s="10"/>
      <c r="M719" s="10"/>
      <c r="O719" s="11"/>
      <c r="P719" s="12"/>
    </row>
    <row r="720" ht="15.75" customHeight="1">
      <c r="K720" s="10"/>
      <c r="L720" s="10"/>
      <c r="M720" s="10"/>
      <c r="O720" s="11"/>
      <c r="P720" s="12"/>
    </row>
    <row r="721" ht="15.75" customHeight="1">
      <c r="K721" s="10"/>
      <c r="L721" s="10"/>
      <c r="M721" s="10"/>
      <c r="O721" s="11"/>
      <c r="P721" s="12"/>
    </row>
    <row r="722" ht="15.75" customHeight="1">
      <c r="K722" s="10"/>
      <c r="L722" s="10"/>
      <c r="M722" s="10"/>
      <c r="O722" s="11"/>
      <c r="P722" s="12"/>
    </row>
    <row r="723" ht="15.75" customHeight="1">
      <c r="K723" s="10"/>
      <c r="L723" s="10"/>
      <c r="M723" s="10"/>
      <c r="O723" s="11"/>
      <c r="P723" s="12"/>
    </row>
    <row r="724" ht="15.75" customHeight="1">
      <c r="K724" s="10"/>
      <c r="L724" s="10"/>
      <c r="M724" s="10"/>
      <c r="O724" s="11"/>
      <c r="P724" s="12"/>
    </row>
    <row r="725" ht="15.75" customHeight="1">
      <c r="K725" s="10"/>
      <c r="L725" s="10"/>
      <c r="M725" s="10"/>
      <c r="O725" s="11"/>
      <c r="P725" s="12"/>
    </row>
    <row r="726" ht="15.75" customHeight="1">
      <c r="K726" s="10"/>
      <c r="L726" s="10"/>
      <c r="M726" s="10"/>
      <c r="O726" s="11"/>
      <c r="P726" s="12"/>
    </row>
    <row r="727" ht="15.75" customHeight="1">
      <c r="K727" s="10"/>
      <c r="L727" s="10"/>
      <c r="M727" s="10"/>
      <c r="O727" s="11"/>
      <c r="P727" s="12"/>
    </row>
    <row r="728" ht="15.75" customHeight="1">
      <c r="K728" s="10"/>
      <c r="L728" s="10"/>
      <c r="M728" s="10"/>
      <c r="O728" s="11"/>
      <c r="P728" s="12"/>
    </row>
    <row r="729" ht="15.75" customHeight="1">
      <c r="K729" s="10"/>
      <c r="L729" s="10"/>
      <c r="M729" s="10"/>
      <c r="O729" s="11"/>
      <c r="P729" s="12"/>
    </row>
    <row r="730" ht="15.75" customHeight="1">
      <c r="K730" s="10"/>
      <c r="L730" s="10"/>
      <c r="M730" s="10"/>
      <c r="O730" s="11"/>
      <c r="P730" s="12"/>
    </row>
    <row r="731" ht="15.75" customHeight="1">
      <c r="K731" s="10"/>
      <c r="L731" s="10"/>
      <c r="M731" s="10"/>
      <c r="O731" s="11"/>
      <c r="P731" s="12"/>
    </row>
    <row r="732" ht="15.75" customHeight="1">
      <c r="K732" s="10"/>
      <c r="L732" s="10"/>
      <c r="M732" s="10"/>
      <c r="O732" s="11"/>
      <c r="P732" s="12"/>
    </row>
    <row r="733" ht="15.75" customHeight="1">
      <c r="K733" s="10"/>
      <c r="L733" s="10"/>
      <c r="M733" s="10"/>
      <c r="O733" s="11"/>
      <c r="P733" s="12"/>
    </row>
    <row r="734" ht="15.75" customHeight="1">
      <c r="K734" s="10"/>
      <c r="L734" s="10"/>
      <c r="M734" s="10"/>
      <c r="O734" s="11"/>
      <c r="P734" s="12"/>
    </row>
    <row r="735" ht="15.75" customHeight="1">
      <c r="K735" s="10"/>
      <c r="L735" s="10"/>
      <c r="M735" s="10"/>
      <c r="O735" s="11"/>
      <c r="P735" s="12"/>
    </row>
    <row r="736" ht="15.75" customHeight="1">
      <c r="K736" s="10"/>
      <c r="L736" s="10"/>
      <c r="M736" s="10"/>
      <c r="O736" s="11"/>
      <c r="P736" s="12"/>
    </row>
    <row r="737" ht="15.75" customHeight="1">
      <c r="K737" s="10"/>
      <c r="L737" s="10"/>
      <c r="M737" s="10"/>
      <c r="O737" s="11"/>
      <c r="P737" s="12"/>
    </row>
    <row r="738" ht="15.75" customHeight="1">
      <c r="K738" s="10"/>
      <c r="L738" s="10"/>
      <c r="M738" s="10"/>
      <c r="O738" s="11"/>
      <c r="P738" s="12"/>
    </row>
    <row r="739" ht="15.75" customHeight="1">
      <c r="K739" s="10"/>
      <c r="L739" s="10"/>
      <c r="M739" s="10"/>
      <c r="O739" s="11"/>
      <c r="P739" s="12"/>
    </row>
    <row r="740" ht="15.75" customHeight="1">
      <c r="K740" s="10"/>
      <c r="L740" s="10"/>
      <c r="M740" s="10"/>
      <c r="O740" s="11"/>
      <c r="P740" s="12"/>
    </row>
    <row r="741" ht="15.75" customHeight="1">
      <c r="K741" s="10"/>
      <c r="L741" s="10"/>
      <c r="M741" s="10"/>
      <c r="O741" s="11"/>
      <c r="P741" s="12"/>
    </row>
    <row r="742" ht="15.75" customHeight="1">
      <c r="K742" s="10"/>
      <c r="L742" s="10"/>
      <c r="M742" s="10"/>
      <c r="O742" s="11"/>
      <c r="P742" s="12"/>
    </row>
    <row r="743" ht="15.75" customHeight="1">
      <c r="K743" s="10"/>
      <c r="L743" s="10"/>
      <c r="M743" s="10"/>
      <c r="O743" s="11"/>
      <c r="P743" s="12"/>
    </row>
    <row r="744" ht="15.75" customHeight="1">
      <c r="K744" s="10"/>
      <c r="L744" s="10"/>
      <c r="M744" s="10"/>
      <c r="O744" s="11"/>
      <c r="P744" s="12"/>
    </row>
    <row r="745" ht="15.75" customHeight="1">
      <c r="K745" s="10"/>
      <c r="L745" s="10"/>
      <c r="M745" s="10"/>
      <c r="O745" s="11"/>
      <c r="P745" s="12"/>
    </row>
    <row r="746" ht="15.75" customHeight="1">
      <c r="K746" s="10"/>
      <c r="L746" s="10"/>
      <c r="M746" s="10"/>
      <c r="O746" s="11"/>
      <c r="P746" s="12"/>
    </row>
    <row r="747" ht="15.75" customHeight="1">
      <c r="K747" s="10"/>
      <c r="L747" s="10"/>
      <c r="M747" s="10"/>
      <c r="O747" s="11"/>
      <c r="P747" s="12"/>
    </row>
    <row r="748" ht="15.75" customHeight="1">
      <c r="K748" s="10"/>
      <c r="L748" s="10"/>
      <c r="M748" s="10"/>
      <c r="O748" s="11"/>
      <c r="P748" s="12"/>
    </row>
    <row r="749" ht="15.75" customHeight="1">
      <c r="K749" s="10"/>
      <c r="L749" s="10"/>
      <c r="M749" s="10"/>
      <c r="O749" s="11"/>
      <c r="P749" s="12"/>
    </row>
    <row r="750" ht="15.75" customHeight="1">
      <c r="K750" s="10"/>
      <c r="L750" s="10"/>
      <c r="M750" s="10"/>
      <c r="O750" s="11"/>
      <c r="P750" s="12"/>
    </row>
    <row r="751" ht="15.75" customHeight="1">
      <c r="K751" s="10"/>
      <c r="L751" s="10"/>
      <c r="M751" s="10"/>
      <c r="O751" s="11"/>
      <c r="P751" s="12"/>
    </row>
    <row r="752" ht="15.75" customHeight="1">
      <c r="K752" s="10"/>
      <c r="L752" s="10"/>
      <c r="M752" s="10"/>
      <c r="O752" s="11"/>
      <c r="P752" s="12"/>
    </row>
    <row r="753" ht="15.75" customHeight="1">
      <c r="K753" s="10"/>
      <c r="L753" s="10"/>
      <c r="M753" s="10"/>
      <c r="O753" s="11"/>
      <c r="P753" s="12"/>
    </row>
    <row r="754" ht="15.75" customHeight="1">
      <c r="K754" s="10"/>
      <c r="L754" s="10"/>
      <c r="M754" s="10"/>
      <c r="O754" s="11"/>
      <c r="P754" s="12"/>
    </row>
    <row r="755" ht="15.75" customHeight="1">
      <c r="K755" s="10"/>
      <c r="L755" s="10"/>
      <c r="M755" s="10"/>
      <c r="O755" s="11"/>
      <c r="P755" s="12"/>
    </row>
    <row r="756" ht="15.75" customHeight="1">
      <c r="K756" s="10"/>
      <c r="L756" s="10"/>
      <c r="M756" s="10"/>
      <c r="O756" s="11"/>
      <c r="P756" s="12"/>
    </row>
    <row r="757" ht="15.75" customHeight="1">
      <c r="K757" s="10"/>
      <c r="L757" s="10"/>
      <c r="M757" s="10"/>
      <c r="O757" s="11"/>
      <c r="P757" s="12"/>
    </row>
    <row r="758" ht="15.75" customHeight="1">
      <c r="K758" s="10"/>
      <c r="L758" s="10"/>
      <c r="M758" s="10"/>
      <c r="O758" s="11"/>
      <c r="P758" s="12"/>
    </row>
    <row r="759" ht="15.75" customHeight="1">
      <c r="K759" s="10"/>
      <c r="L759" s="10"/>
      <c r="M759" s="10"/>
      <c r="O759" s="11"/>
      <c r="P759" s="12"/>
    </row>
    <row r="760" ht="15.75" customHeight="1">
      <c r="K760" s="10"/>
      <c r="L760" s="10"/>
      <c r="M760" s="10"/>
      <c r="O760" s="11"/>
      <c r="P760" s="12"/>
    </row>
    <row r="761" ht="15.75" customHeight="1">
      <c r="K761" s="10"/>
      <c r="L761" s="10"/>
      <c r="M761" s="10"/>
      <c r="O761" s="11"/>
      <c r="P761" s="12"/>
    </row>
    <row r="762" ht="15.75" customHeight="1">
      <c r="K762" s="10"/>
      <c r="L762" s="10"/>
      <c r="M762" s="10"/>
      <c r="O762" s="11"/>
      <c r="P762" s="12"/>
    </row>
    <row r="763" ht="15.75" customHeight="1">
      <c r="K763" s="10"/>
      <c r="L763" s="10"/>
      <c r="M763" s="10"/>
      <c r="O763" s="11"/>
      <c r="P763" s="12"/>
    </row>
    <row r="764" ht="15.75" customHeight="1">
      <c r="K764" s="10"/>
      <c r="L764" s="10"/>
      <c r="M764" s="10"/>
      <c r="O764" s="11"/>
      <c r="P764" s="12"/>
    </row>
    <row r="765" ht="15.75" customHeight="1">
      <c r="K765" s="10"/>
      <c r="L765" s="10"/>
      <c r="M765" s="10"/>
      <c r="O765" s="11"/>
      <c r="P765" s="12"/>
    </row>
    <row r="766" ht="15.75" customHeight="1">
      <c r="K766" s="10"/>
      <c r="L766" s="10"/>
      <c r="M766" s="10"/>
      <c r="O766" s="11"/>
      <c r="P766" s="12"/>
    </row>
    <row r="767" ht="15.75" customHeight="1">
      <c r="K767" s="10"/>
      <c r="L767" s="10"/>
      <c r="M767" s="10"/>
      <c r="O767" s="11"/>
      <c r="P767" s="12"/>
    </row>
    <row r="768" ht="15.75" customHeight="1">
      <c r="K768" s="10"/>
      <c r="L768" s="10"/>
      <c r="M768" s="10"/>
      <c r="O768" s="11"/>
      <c r="P768" s="12"/>
    </row>
    <row r="769" ht="15.75" customHeight="1">
      <c r="K769" s="10"/>
      <c r="L769" s="10"/>
      <c r="M769" s="10"/>
      <c r="O769" s="11"/>
      <c r="P769" s="12"/>
    </row>
    <row r="770" ht="15.75" customHeight="1">
      <c r="K770" s="10"/>
      <c r="L770" s="10"/>
      <c r="M770" s="10"/>
      <c r="O770" s="11"/>
      <c r="P770" s="12"/>
    </row>
    <row r="771" ht="15.75" customHeight="1">
      <c r="K771" s="10"/>
      <c r="L771" s="10"/>
      <c r="M771" s="10"/>
      <c r="O771" s="11"/>
      <c r="P771" s="12"/>
    </row>
    <row r="772" ht="15.75" customHeight="1">
      <c r="K772" s="10"/>
      <c r="L772" s="10"/>
      <c r="M772" s="10"/>
      <c r="O772" s="11"/>
      <c r="P772" s="12"/>
    </row>
    <row r="773" ht="15.75" customHeight="1">
      <c r="K773" s="10"/>
      <c r="L773" s="10"/>
      <c r="M773" s="10"/>
      <c r="O773" s="11"/>
      <c r="P773" s="12"/>
    </row>
    <row r="774" ht="15.75" customHeight="1">
      <c r="K774" s="10"/>
      <c r="L774" s="10"/>
      <c r="M774" s="10"/>
      <c r="O774" s="11"/>
      <c r="P774" s="12"/>
    </row>
    <row r="775" ht="15.75" customHeight="1">
      <c r="K775" s="10"/>
      <c r="L775" s="10"/>
      <c r="M775" s="10"/>
      <c r="O775" s="11"/>
      <c r="P775" s="12"/>
    </row>
    <row r="776" ht="15.75" customHeight="1">
      <c r="K776" s="10"/>
      <c r="L776" s="10"/>
      <c r="M776" s="10"/>
      <c r="O776" s="11"/>
      <c r="P776" s="12"/>
    </row>
    <row r="777" ht="15.75" customHeight="1">
      <c r="K777" s="10"/>
      <c r="L777" s="10"/>
      <c r="M777" s="10"/>
      <c r="O777" s="11"/>
      <c r="P777" s="12"/>
    </row>
    <row r="778" ht="15.75" customHeight="1">
      <c r="K778" s="10"/>
      <c r="L778" s="10"/>
      <c r="M778" s="10"/>
      <c r="O778" s="11"/>
      <c r="P778" s="12"/>
    </row>
    <row r="779" ht="15.75" customHeight="1">
      <c r="K779" s="10"/>
      <c r="L779" s="10"/>
      <c r="M779" s="10"/>
      <c r="O779" s="11"/>
      <c r="P779" s="12"/>
    </row>
    <row r="780" ht="15.75" customHeight="1">
      <c r="K780" s="10"/>
      <c r="L780" s="10"/>
      <c r="M780" s="10"/>
      <c r="O780" s="11"/>
      <c r="P780" s="12"/>
    </row>
    <row r="781" ht="15.75" customHeight="1">
      <c r="K781" s="10"/>
      <c r="L781" s="10"/>
      <c r="M781" s="10"/>
      <c r="O781" s="11"/>
      <c r="P781" s="12"/>
    </row>
    <row r="782" ht="15.75" customHeight="1">
      <c r="K782" s="10"/>
      <c r="L782" s="10"/>
      <c r="M782" s="10"/>
      <c r="O782" s="11"/>
      <c r="P782" s="12"/>
    </row>
    <row r="783" ht="15.75" customHeight="1">
      <c r="K783" s="10"/>
      <c r="L783" s="10"/>
      <c r="M783" s="10"/>
      <c r="O783" s="11"/>
      <c r="P783" s="12"/>
    </row>
    <row r="784" ht="15.75" customHeight="1">
      <c r="K784" s="10"/>
      <c r="L784" s="10"/>
      <c r="M784" s="10"/>
      <c r="O784" s="11"/>
      <c r="P784" s="12"/>
    </row>
    <row r="785" ht="15.75" customHeight="1">
      <c r="K785" s="10"/>
      <c r="L785" s="10"/>
      <c r="M785" s="10"/>
      <c r="O785" s="11"/>
      <c r="P785" s="12"/>
    </row>
    <row r="786" ht="15.75" customHeight="1">
      <c r="K786" s="10"/>
      <c r="L786" s="10"/>
      <c r="M786" s="10"/>
      <c r="O786" s="11"/>
      <c r="P786" s="12"/>
    </row>
    <row r="787" ht="15.75" customHeight="1">
      <c r="K787" s="10"/>
      <c r="L787" s="10"/>
      <c r="M787" s="10"/>
      <c r="O787" s="11"/>
      <c r="P787" s="12"/>
    </row>
    <row r="788" ht="15.75" customHeight="1">
      <c r="K788" s="10"/>
      <c r="L788" s="10"/>
      <c r="M788" s="10"/>
      <c r="O788" s="11"/>
      <c r="P788" s="12"/>
    </row>
    <row r="789" ht="15.75" customHeight="1">
      <c r="K789" s="10"/>
      <c r="L789" s="10"/>
      <c r="M789" s="10"/>
      <c r="O789" s="11"/>
      <c r="P789" s="12"/>
    </row>
    <row r="790" ht="15.75" customHeight="1">
      <c r="K790" s="10"/>
      <c r="L790" s="10"/>
      <c r="M790" s="10"/>
      <c r="O790" s="11"/>
      <c r="P790" s="12"/>
    </row>
    <row r="791" ht="15.75" customHeight="1">
      <c r="K791" s="10"/>
      <c r="L791" s="10"/>
      <c r="M791" s="10"/>
      <c r="O791" s="11"/>
      <c r="P791" s="12"/>
    </row>
    <row r="792" ht="15.75" customHeight="1">
      <c r="K792" s="10"/>
      <c r="L792" s="10"/>
      <c r="M792" s="10"/>
      <c r="O792" s="11"/>
      <c r="P792" s="12"/>
    </row>
    <row r="793" ht="15.75" customHeight="1">
      <c r="K793" s="10"/>
      <c r="L793" s="10"/>
      <c r="M793" s="10"/>
      <c r="O793" s="11"/>
      <c r="P793" s="12"/>
    </row>
    <row r="794" ht="15.75" customHeight="1">
      <c r="K794" s="10"/>
      <c r="L794" s="10"/>
      <c r="M794" s="10"/>
      <c r="O794" s="11"/>
      <c r="P794" s="12"/>
    </row>
    <row r="795" ht="15.75" customHeight="1">
      <c r="K795" s="10"/>
      <c r="L795" s="10"/>
      <c r="M795" s="10"/>
      <c r="O795" s="11"/>
      <c r="P795" s="12"/>
    </row>
    <row r="796" ht="15.75" customHeight="1">
      <c r="K796" s="10"/>
      <c r="L796" s="10"/>
      <c r="M796" s="10"/>
      <c r="O796" s="11"/>
      <c r="P796" s="12"/>
    </row>
    <row r="797" ht="15.75" customHeight="1">
      <c r="K797" s="10"/>
      <c r="L797" s="10"/>
      <c r="M797" s="10"/>
      <c r="O797" s="11"/>
      <c r="P797" s="12"/>
    </row>
    <row r="798" ht="15.75" customHeight="1">
      <c r="K798" s="10"/>
      <c r="L798" s="10"/>
      <c r="M798" s="10"/>
      <c r="O798" s="11"/>
      <c r="P798" s="12"/>
    </row>
    <row r="799" ht="15.75" customHeight="1">
      <c r="K799" s="10"/>
      <c r="L799" s="10"/>
      <c r="M799" s="10"/>
      <c r="O799" s="11"/>
      <c r="P799" s="12"/>
    </row>
    <row r="800" ht="15.75" customHeight="1">
      <c r="K800" s="10"/>
      <c r="L800" s="10"/>
      <c r="M800" s="10"/>
      <c r="O800" s="11"/>
      <c r="P800" s="12"/>
    </row>
    <row r="801" ht="15.75" customHeight="1">
      <c r="K801" s="10"/>
      <c r="L801" s="10"/>
      <c r="M801" s="10"/>
      <c r="O801" s="11"/>
      <c r="P801" s="12"/>
    </row>
    <row r="802" ht="15.75" customHeight="1">
      <c r="K802" s="10"/>
      <c r="L802" s="10"/>
      <c r="M802" s="10"/>
      <c r="O802" s="11"/>
      <c r="P802" s="12"/>
    </row>
    <row r="803" ht="15.75" customHeight="1">
      <c r="K803" s="10"/>
      <c r="L803" s="10"/>
      <c r="M803" s="10"/>
      <c r="O803" s="11"/>
      <c r="P803" s="12"/>
    </row>
    <row r="804" ht="15.75" customHeight="1">
      <c r="K804" s="10"/>
      <c r="L804" s="10"/>
      <c r="M804" s="10"/>
      <c r="O804" s="11"/>
      <c r="P804" s="12"/>
    </row>
    <row r="805" ht="15.75" customHeight="1">
      <c r="K805" s="10"/>
      <c r="L805" s="10"/>
      <c r="M805" s="10"/>
      <c r="O805" s="11"/>
      <c r="P805" s="12"/>
    </row>
    <row r="806" ht="15.75" customHeight="1">
      <c r="K806" s="10"/>
      <c r="L806" s="10"/>
      <c r="M806" s="10"/>
      <c r="O806" s="11"/>
      <c r="P806" s="12"/>
    </row>
    <row r="807" ht="15.75" customHeight="1">
      <c r="K807" s="10"/>
      <c r="L807" s="10"/>
      <c r="M807" s="10"/>
      <c r="O807" s="11"/>
      <c r="P807" s="12"/>
    </row>
    <row r="808" ht="15.75" customHeight="1">
      <c r="K808" s="10"/>
      <c r="L808" s="10"/>
      <c r="M808" s="10"/>
      <c r="O808" s="11"/>
      <c r="P808" s="12"/>
    </row>
    <row r="809" ht="15.75" customHeight="1">
      <c r="K809" s="10"/>
      <c r="L809" s="10"/>
      <c r="M809" s="10"/>
      <c r="O809" s="11"/>
      <c r="P809" s="12"/>
    </row>
    <row r="810" ht="15.75" customHeight="1">
      <c r="K810" s="10"/>
      <c r="L810" s="10"/>
      <c r="M810" s="10"/>
      <c r="O810" s="11"/>
      <c r="P810" s="12"/>
    </row>
    <row r="811" ht="15.75" customHeight="1">
      <c r="K811" s="10"/>
      <c r="L811" s="10"/>
      <c r="M811" s="10"/>
      <c r="O811" s="11"/>
      <c r="P811" s="12"/>
    </row>
    <row r="812" ht="15.75" customHeight="1">
      <c r="K812" s="10"/>
      <c r="L812" s="10"/>
      <c r="M812" s="10"/>
      <c r="O812" s="11"/>
      <c r="P812" s="12"/>
    </row>
    <row r="813" ht="15.75" customHeight="1">
      <c r="K813" s="10"/>
      <c r="L813" s="10"/>
      <c r="M813" s="10"/>
      <c r="O813" s="11"/>
      <c r="P813" s="12"/>
    </row>
    <row r="814" ht="15.75" customHeight="1">
      <c r="K814" s="10"/>
      <c r="L814" s="10"/>
      <c r="M814" s="10"/>
      <c r="O814" s="11"/>
      <c r="P814" s="12"/>
    </row>
    <row r="815" ht="15.75" customHeight="1">
      <c r="K815" s="10"/>
      <c r="L815" s="10"/>
      <c r="M815" s="10"/>
      <c r="O815" s="11"/>
      <c r="P815" s="12"/>
    </row>
    <row r="816" ht="15.75" customHeight="1">
      <c r="K816" s="10"/>
      <c r="L816" s="10"/>
      <c r="M816" s="10"/>
      <c r="O816" s="11"/>
      <c r="P816" s="12"/>
    </row>
    <row r="817" ht="15.75" customHeight="1">
      <c r="K817" s="10"/>
      <c r="L817" s="10"/>
      <c r="M817" s="10"/>
      <c r="O817" s="11"/>
      <c r="P817" s="12"/>
    </row>
    <row r="818" ht="15.75" customHeight="1">
      <c r="K818" s="10"/>
      <c r="L818" s="10"/>
      <c r="M818" s="10"/>
      <c r="O818" s="11"/>
      <c r="P818" s="12"/>
    </row>
    <row r="819" ht="15.75" customHeight="1">
      <c r="K819" s="10"/>
      <c r="L819" s="10"/>
      <c r="M819" s="10"/>
      <c r="O819" s="11"/>
      <c r="P819" s="12"/>
    </row>
    <row r="820" ht="15.75" customHeight="1">
      <c r="K820" s="10"/>
      <c r="L820" s="10"/>
      <c r="M820" s="10"/>
      <c r="O820" s="11"/>
      <c r="P820" s="12"/>
    </row>
    <row r="821" ht="15.75" customHeight="1">
      <c r="K821" s="10"/>
      <c r="L821" s="10"/>
      <c r="M821" s="10"/>
      <c r="O821" s="11"/>
      <c r="P821" s="12"/>
    </row>
    <row r="822" ht="15.75" customHeight="1">
      <c r="K822" s="10"/>
      <c r="L822" s="10"/>
      <c r="M822" s="10"/>
      <c r="O822" s="11"/>
      <c r="P822" s="12"/>
    </row>
    <row r="823" ht="15.75" customHeight="1">
      <c r="K823" s="10"/>
      <c r="L823" s="10"/>
      <c r="M823" s="10"/>
      <c r="O823" s="11"/>
      <c r="P823" s="12"/>
    </row>
    <row r="824" ht="15.75" customHeight="1">
      <c r="K824" s="10"/>
      <c r="L824" s="10"/>
      <c r="M824" s="10"/>
      <c r="O824" s="11"/>
      <c r="P824" s="12"/>
    </row>
    <row r="825" ht="15.75" customHeight="1">
      <c r="K825" s="10"/>
      <c r="L825" s="10"/>
      <c r="M825" s="10"/>
      <c r="O825" s="11"/>
      <c r="P825" s="12"/>
    </row>
    <row r="826" ht="15.75" customHeight="1">
      <c r="K826" s="10"/>
      <c r="L826" s="10"/>
      <c r="M826" s="10"/>
      <c r="O826" s="11"/>
      <c r="P826" s="12"/>
    </row>
    <row r="827" ht="15.75" customHeight="1">
      <c r="K827" s="10"/>
      <c r="L827" s="10"/>
      <c r="M827" s="10"/>
      <c r="O827" s="11"/>
      <c r="P827" s="12"/>
    </row>
    <row r="828" ht="15.75" customHeight="1">
      <c r="K828" s="10"/>
      <c r="L828" s="10"/>
      <c r="M828" s="10"/>
      <c r="O828" s="11"/>
      <c r="P828" s="12"/>
    </row>
    <row r="829" ht="15.75" customHeight="1">
      <c r="K829" s="10"/>
      <c r="L829" s="10"/>
      <c r="M829" s="10"/>
      <c r="O829" s="11"/>
      <c r="P829" s="12"/>
    </row>
    <row r="830" ht="15.75" customHeight="1">
      <c r="K830" s="10"/>
      <c r="L830" s="10"/>
      <c r="M830" s="10"/>
      <c r="O830" s="11"/>
      <c r="P830" s="12"/>
    </row>
    <row r="831" ht="15.75" customHeight="1">
      <c r="K831" s="10"/>
      <c r="L831" s="10"/>
      <c r="M831" s="10"/>
      <c r="O831" s="11"/>
      <c r="P831" s="12"/>
    </row>
    <row r="832" ht="15.75" customHeight="1">
      <c r="K832" s="10"/>
      <c r="L832" s="10"/>
      <c r="M832" s="10"/>
      <c r="O832" s="11"/>
      <c r="P832" s="12"/>
    </row>
    <row r="833" ht="15.75" customHeight="1">
      <c r="K833" s="10"/>
      <c r="L833" s="10"/>
      <c r="M833" s="10"/>
      <c r="O833" s="11"/>
      <c r="P833" s="12"/>
    </row>
    <row r="834" ht="15.75" customHeight="1">
      <c r="K834" s="10"/>
      <c r="L834" s="10"/>
      <c r="M834" s="10"/>
      <c r="O834" s="11"/>
      <c r="P834" s="12"/>
    </row>
    <row r="835" ht="15.75" customHeight="1">
      <c r="K835" s="10"/>
      <c r="L835" s="10"/>
      <c r="M835" s="10"/>
      <c r="O835" s="11"/>
      <c r="P835" s="12"/>
    </row>
    <row r="836" ht="15.75" customHeight="1">
      <c r="K836" s="10"/>
      <c r="L836" s="10"/>
      <c r="M836" s="10"/>
      <c r="O836" s="11"/>
      <c r="P836" s="12"/>
    </row>
    <row r="837" ht="15.75" customHeight="1">
      <c r="K837" s="10"/>
      <c r="L837" s="10"/>
      <c r="M837" s="10"/>
      <c r="O837" s="11"/>
      <c r="P837" s="12"/>
    </row>
    <row r="838" ht="15.75" customHeight="1">
      <c r="K838" s="10"/>
      <c r="L838" s="10"/>
      <c r="M838" s="10"/>
      <c r="O838" s="11"/>
      <c r="P838" s="12"/>
    </row>
    <row r="839" ht="15.75" customHeight="1">
      <c r="K839" s="10"/>
      <c r="L839" s="10"/>
      <c r="M839" s="10"/>
      <c r="O839" s="11"/>
      <c r="P839" s="12"/>
    </row>
    <row r="840" ht="15.75" customHeight="1">
      <c r="K840" s="10"/>
      <c r="L840" s="10"/>
      <c r="M840" s="10"/>
      <c r="O840" s="11"/>
      <c r="P840" s="12"/>
    </row>
    <row r="841" ht="15.75" customHeight="1">
      <c r="K841" s="10"/>
      <c r="L841" s="10"/>
      <c r="M841" s="10"/>
      <c r="O841" s="11"/>
      <c r="P841" s="12"/>
    </row>
    <row r="842" ht="15.75" customHeight="1">
      <c r="K842" s="10"/>
      <c r="L842" s="10"/>
      <c r="M842" s="10"/>
      <c r="O842" s="11"/>
      <c r="P842" s="12"/>
    </row>
    <row r="843" ht="15.75" customHeight="1">
      <c r="K843" s="10"/>
      <c r="L843" s="10"/>
      <c r="M843" s="10"/>
      <c r="O843" s="11"/>
      <c r="P843" s="12"/>
    </row>
    <row r="844" ht="15.75" customHeight="1">
      <c r="K844" s="10"/>
      <c r="L844" s="10"/>
      <c r="M844" s="10"/>
      <c r="O844" s="11"/>
      <c r="P844" s="12"/>
    </row>
    <row r="845" ht="15.75" customHeight="1">
      <c r="K845" s="10"/>
      <c r="L845" s="10"/>
      <c r="M845" s="10"/>
      <c r="O845" s="11"/>
      <c r="P845" s="12"/>
    </row>
    <row r="846" ht="15.75" customHeight="1">
      <c r="K846" s="10"/>
      <c r="L846" s="10"/>
      <c r="M846" s="10"/>
      <c r="O846" s="11"/>
      <c r="P846" s="12"/>
    </row>
    <row r="847" ht="15.75" customHeight="1">
      <c r="K847" s="10"/>
      <c r="L847" s="10"/>
      <c r="M847" s="10"/>
      <c r="O847" s="11"/>
      <c r="P847" s="12"/>
    </row>
    <row r="848" ht="15.75" customHeight="1">
      <c r="K848" s="10"/>
      <c r="L848" s="10"/>
      <c r="M848" s="10"/>
      <c r="O848" s="11"/>
      <c r="P848" s="12"/>
    </row>
    <row r="849" ht="15.75" customHeight="1">
      <c r="K849" s="10"/>
      <c r="L849" s="10"/>
      <c r="M849" s="10"/>
      <c r="O849" s="11"/>
      <c r="P849" s="12"/>
    </row>
    <row r="850" ht="15.75" customHeight="1">
      <c r="K850" s="10"/>
      <c r="L850" s="10"/>
      <c r="M850" s="10"/>
      <c r="O850" s="11"/>
      <c r="P850" s="12"/>
    </row>
    <row r="851" ht="15.75" customHeight="1">
      <c r="K851" s="10"/>
      <c r="L851" s="10"/>
      <c r="M851" s="10"/>
      <c r="O851" s="11"/>
      <c r="P851" s="12"/>
    </row>
    <row r="852" ht="15.75" customHeight="1">
      <c r="K852" s="10"/>
      <c r="L852" s="10"/>
      <c r="M852" s="10"/>
      <c r="O852" s="11"/>
      <c r="P852" s="12"/>
    </row>
    <row r="853" ht="15.75" customHeight="1">
      <c r="K853" s="10"/>
      <c r="L853" s="10"/>
      <c r="M853" s="10"/>
      <c r="O853" s="11"/>
      <c r="P853" s="12"/>
    </row>
    <row r="854" ht="15.75" customHeight="1">
      <c r="K854" s="10"/>
      <c r="L854" s="10"/>
      <c r="M854" s="10"/>
      <c r="O854" s="11"/>
      <c r="P854" s="12"/>
    </row>
    <row r="855" ht="15.75" customHeight="1">
      <c r="K855" s="10"/>
      <c r="L855" s="10"/>
      <c r="M855" s="10"/>
      <c r="O855" s="11"/>
      <c r="P855" s="12"/>
    </row>
    <row r="856" ht="15.75" customHeight="1">
      <c r="K856" s="10"/>
      <c r="L856" s="10"/>
      <c r="M856" s="10"/>
      <c r="O856" s="11"/>
      <c r="P856" s="12"/>
    </row>
    <row r="857" ht="15.75" customHeight="1">
      <c r="K857" s="10"/>
      <c r="L857" s="10"/>
      <c r="M857" s="10"/>
      <c r="O857" s="11"/>
      <c r="P857" s="12"/>
    </row>
    <row r="858" ht="15.75" customHeight="1">
      <c r="K858" s="10"/>
      <c r="L858" s="10"/>
      <c r="M858" s="10"/>
      <c r="O858" s="11"/>
      <c r="P858" s="12"/>
    </row>
    <row r="859" ht="15.75" customHeight="1">
      <c r="K859" s="10"/>
      <c r="L859" s="10"/>
      <c r="M859" s="10"/>
      <c r="O859" s="11"/>
      <c r="P859" s="12"/>
    </row>
    <row r="860" ht="15.75" customHeight="1">
      <c r="K860" s="10"/>
      <c r="L860" s="10"/>
      <c r="M860" s="10"/>
      <c r="O860" s="11"/>
      <c r="P860" s="12"/>
    </row>
    <row r="861" ht="15.75" customHeight="1">
      <c r="K861" s="10"/>
      <c r="L861" s="10"/>
      <c r="M861" s="10"/>
      <c r="O861" s="11"/>
      <c r="P861" s="12"/>
    </row>
    <row r="862" ht="15.75" customHeight="1">
      <c r="K862" s="10"/>
      <c r="L862" s="10"/>
      <c r="M862" s="10"/>
      <c r="O862" s="11"/>
      <c r="P862" s="12"/>
    </row>
    <row r="863" ht="15.75" customHeight="1">
      <c r="K863" s="10"/>
      <c r="L863" s="10"/>
      <c r="M863" s="10"/>
      <c r="O863" s="11"/>
      <c r="P863" s="12"/>
    </row>
    <row r="864" ht="15.75" customHeight="1">
      <c r="K864" s="10"/>
      <c r="L864" s="10"/>
      <c r="M864" s="10"/>
      <c r="O864" s="11"/>
      <c r="P864" s="12"/>
    </row>
    <row r="865" ht="15.75" customHeight="1">
      <c r="K865" s="10"/>
      <c r="L865" s="10"/>
      <c r="M865" s="10"/>
      <c r="O865" s="11"/>
      <c r="P865" s="12"/>
    </row>
    <row r="866" ht="15.75" customHeight="1">
      <c r="K866" s="10"/>
      <c r="L866" s="10"/>
      <c r="M866" s="10"/>
      <c r="O866" s="11"/>
      <c r="P866" s="12"/>
    </row>
    <row r="867" ht="15.75" customHeight="1">
      <c r="K867" s="10"/>
      <c r="L867" s="10"/>
      <c r="M867" s="10"/>
      <c r="O867" s="11"/>
      <c r="P867" s="12"/>
    </row>
    <row r="868" ht="15.75" customHeight="1">
      <c r="K868" s="10"/>
      <c r="L868" s="10"/>
      <c r="M868" s="10"/>
      <c r="O868" s="11"/>
      <c r="P868" s="12"/>
    </row>
    <row r="869" ht="15.75" customHeight="1">
      <c r="K869" s="10"/>
      <c r="L869" s="10"/>
      <c r="M869" s="10"/>
      <c r="O869" s="11"/>
      <c r="P869" s="12"/>
    </row>
    <row r="870" ht="15.75" customHeight="1">
      <c r="K870" s="10"/>
      <c r="L870" s="10"/>
      <c r="M870" s="10"/>
      <c r="O870" s="11"/>
      <c r="P870" s="12"/>
    </row>
    <row r="871" ht="15.75" customHeight="1">
      <c r="K871" s="10"/>
      <c r="L871" s="10"/>
      <c r="M871" s="10"/>
      <c r="O871" s="11"/>
      <c r="P871" s="12"/>
    </row>
    <row r="872" ht="15.75" customHeight="1">
      <c r="K872" s="10"/>
      <c r="L872" s="10"/>
      <c r="M872" s="10"/>
      <c r="O872" s="11"/>
      <c r="P872" s="12"/>
    </row>
    <row r="873" ht="15.75" customHeight="1">
      <c r="K873" s="10"/>
      <c r="L873" s="10"/>
      <c r="M873" s="10"/>
      <c r="O873" s="11"/>
      <c r="P873" s="12"/>
    </row>
    <row r="874" ht="15.75" customHeight="1">
      <c r="K874" s="10"/>
      <c r="L874" s="10"/>
      <c r="M874" s="10"/>
      <c r="O874" s="11"/>
      <c r="P874" s="12"/>
    </row>
    <row r="875" ht="15.75" customHeight="1">
      <c r="K875" s="10"/>
      <c r="L875" s="10"/>
      <c r="M875" s="10"/>
      <c r="O875" s="11"/>
      <c r="P875" s="12"/>
    </row>
    <row r="876" ht="15.75" customHeight="1">
      <c r="K876" s="10"/>
      <c r="L876" s="10"/>
      <c r="M876" s="10"/>
      <c r="O876" s="11"/>
      <c r="P876" s="12"/>
    </row>
    <row r="877" ht="15.75" customHeight="1">
      <c r="K877" s="10"/>
      <c r="L877" s="10"/>
      <c r="M877" s="10"/>
      <c r="O877" s="11"/>
      <c r="P877" s="12"/>
    </row>
    <row r="878" ht="15.75" customHeight="1">
      <c r="K878" s="10"/>
      <c r="L878" s="10"/>
      <c r="M878" s="10"/>
      <c r="O878" s="11"/>
      <c r="P878" s="12"/>
    </row>
    <row r="879" ht="15.75" customHeight="1">
      <c r="K879" s="10"/>
      <c r="L879" s="10"/>
      <c r="M879" s="10"/>
      <c r="O879" s="11"/>
      <c r="P879" s="12"/>
    </row>
    <row r="880" ht="15.75" customHeight="1">
      <c r="K880" s="10"/>
      <c r="L880" s="10"/>
      <c r="M880" s="10"/>
      <c r="O880" s="11"/>
      <c r="P880" s="12"/>
    </row>
    <row r="881" ht="15.75" customHeight="1">
      <c r="K881" s="10"/>
      <c r="L881" s="10"/>
      <c r="M881" s="10"/>
      <c r="O881" s="11"/>
      <c r="P881" s="12"/>
    </row>
    <row r="882" ht="15.75" customHeight="1">
      <c r="K882" s="10"/>
      <c r="L882" s="10"/>
      <c r="M882" s="10"/>
      <c r="O882" s="11"/>
      <c r="P882" s="12"/>
    </row>
    <row r="883" ht="15.75" customHeight="1">
      <c r="K883" s="10"/>
      <c r="L883" s="10"/>
      <c r="M883" s="10"/>
      <c r="O883" s="11"/>
      <c r="P883" s="12"/>
    </row>
    <row r="884" ht="15.75" customHeight="1">
      <c r="K884" s="10"/>
      <c r="L884" s="10"/>
      <c r="M884" s="10"/>
      <c r="O884" s="11"/>
      <c r="P884" s="12"/>
    </row>
    <row r="885" ht="15.75" customHeight="1">
      <c r="K885" s="10"/>
      <c r="L885" s="10"/>
      <c r="M885" s="10"/>
      <c r="O885" s="11"/>
      <c r="P885" s="12"/>
    </row>
    <row r="886" ht="15.75" customHeight="1">
      <c r="K886" s="10"/>
      <c r="L886" s="10"/>
      <c r="M886" s="10"/>
      <c r="O886" s="11"/>
      <c r="P886" s="12"/>
    </row>
    <row r="887" ht="15.75" customHeight="1">
      <c r="K887" s="10"/>
      <c r="L887" s="10"/>
      <c r="M887" s="10"/>
      <c r="O887" s="11"/>
      <c r="P887" s="12"/>
    </row>
    <row r="888" ht="15.75" customHeight="1">
      <c r="K888" s="10"/>
      <c r="L888" s="10"/>
      <c r="M888" s="10"/>
      <c r="O888" s="11"/>
      <c r="P888" s="12"/>
    </row>
    <row r="889" ht="15.75" customHeight="1">
      <c r="K889" s="10"/>
      <c r="L889" s="10"/>
      <c r="M889" s="10"/>
      <c r="O889" s="11"/>
      <c r="P889" s="12"/>
    </row>
    <row r="890" ht="15.75" customHeight="1">
      <c r="K890" s="10"/>
      <c r="L890" s="10"/>
      <c r="M890" s="10"/>
      <c r="O890" s="11"/>
      <c r="P890" s="12"/>
    </row>
    <row r="891" ht="15.75" customHeight="1">
      <c r="K891" s="10"/>
      <c r="L891" s="10"/>
      <c r="M891" s="10"/>
      <c r="O891" s="11"/>
      <c r="P891" s="12"/>
    </row>
    <row r="892" ht="15.75" customHeight="1">
      <c r="K892" s="10"/>
      <c r="L892" s="10"/>
      <c r="M892" s="10"/>
      <c r="O892" s="11"/>
      <c r="P892" s="12"/>
    </row>
    <row r="893" ht="15.75" customHeight="1">
      <c r="K893" s="10"/>
      <c r="L893" s="10"/>
      <c r="M893" s="10"/>
      <c r="O893" s="11"/>
      <c r="P893" s="12"/>
    </row>
    <row r="894" ht="15.75" customHeight="1">
      <c r="K894" s="10"/>
      <c r="L894" s="10"/>
      <c r="M894" s="10"/>
      <c r="O894" s="11"/>
      <c r="P894" s="12"/>
    </row>
    <row r="895" ht="15.75" customHeight="1">
      <c r="K895" s="10"/>
      <c r="L895" s="10"/>
      <c r="M895" s="10"/>
      <c r="O895" s="11"/>
      <c r="P895" s="12"/>
    </row>
    <row r="896" ht="15.75" customHeight="1">
      <c r="K896" s="10"/>
      <c r="L896" s="10"/>
      <c r="M896" s="10"/>
      <c r="O896" s="11"/>
      <c r="P896" s="12"/>
    </row>
    <row r="897" ht="15.75" customHeight="1">
      <c r="K897" s="10"/>
      <c r="L897" s="10"/>
      <c r="M897" s="10"/>
      <c r="O897" s="11"/>
      <c r="P897" s="12"/>
    </row>
    <row r="898" ht="15.75" customHeight="1">
      <c r="K898" s="10"/>
      <c r="L898" s="10"/>
      <c r="M898" s="10"/>
      <c r="O898" s="11"/>
      <c r="P898" s="12"/>
    </row>
    <row r="899" ht="15.75" customHeight="1">
      <c r="K899" s="10"/>
      <c r="L899" s="10"/>
      <c r="M899" s="10"/>
      <c r="O899" s="11"/>
      <c r="P899" s="12"/>
    </row>
    <row r="900" ht="15.75" customHeight="1">
      <c r="K900" s="10"/>
      <c r="L900" s="10"/>
      <c r="M900" s="10"/>
      <c r="O900" s="11"/>
      <c r="P900" s="12"/>
    </row>
    <row r="901" ht="15.75" customHeight="1">
      <c r="K901" s="10"/>
      <c r="L901" s="10"/>
      <c r="M901" s="10"/>
      <c r="O901" s="11"/>
      <c r="P901" s="12"/>
    </row>
    <row r="902" ht="15.75" customHeight="1">
      <c r="K902" s="10"/>
      <c r="L902" s="10"/>
      <c r="M902" s="10"/>
      <c r="O902" s="11"/>
      <c r="P902" s="12"/>
    </row>
    <row r="903" ht="15.75" customHeight="1">
      <c r="K903" s="10"/>
      <c r="L903" s="10"/>
      <c r="M903" s="10"/>
      <c r="O903" s="11"/>
      <c r="P903" s="12"/>
    </row>
    <row r="904" ht="15.75" customHeight="1">
      <c r="K904" s="10"/>
      <c r="L904" s="10"/>
      <c r="M904" s="10"/>
      <c r="O904" s="11"/>
      <c r="P904" s="12"/>
    </row>
    <row r="905" ht="15.75" customHeight="1">
      <c r="K905" s="10"/>
      <c r="L905" s="10"/>
      <c r="M905" s="10"/>
      <c r="O905" s="11"/>
      <c r="P905" s="12"/>
    </row>
    <row r="906" ht="15.75" customHeight="1">
      <c r="K906" s="10"/>
      <c r="L906" s="10"/>
      <c r="M906" s="10"/>
      <c r="O906" s="11"/>
      <c r="P906" s="12"/>
    </row>
    <row r="907" ht="15.75" customHeight="1">
      <c r="K907" s="10"/>
      <c r="L907" s="10"/>
      <c r="M907" s="10"/>
      <c r="O907" s="11"/>
      <c r="P907" s="12"/>
    </row>
    <row r="908" ht="15.75" customHeight="1">
      <c r="K908" s="10"/>
      <c r="L908" s="10"/>
      <c r="M908" s="10"/>
      <c r="O908" s="11"/>
      <c r="P908" s="12"/>
    </row>
    <row r="909" ht="15.75" customHeight="1">
      <c r="K909" s="10"/>
      <c r="L909" s="10"/>
      <c r="M909" s="10"/>
      <c r="O909" s="11"/>
      <c r="P909" s="12"/>
    </row>
    <row r="910" ht="15.75" customHeight="1">
      <c r="K910" s="10"/>
      <c r="L910" s="10"/>
      <c r="M910" s="10"/>
      <c r="O910" s="11"/>
      <c r="P910" s="12"/>
    </row>
    <row r="911" ht="15.75" customHeight="1">
      <c r="K911" s="10"/>
      <c r="L911" s="10"/>
      <c r="M911" s="10"/>
      <c r="O911" s="11"/>
      <c r="P911" s="12"/>
    </row>
    <row r="912" ht="15.75" customHeight="1">
      <c r="K912" s="10"/>
      <c r="L912" s="10"/>
      <c r="M912" s="10"/>
      <c r="O912" s="11"/>
      <c r="P912" s="12"/>
    </row>
    <row r="913" ht="15.75" customHeight="1">
      <c r="K913" s="10"/>
      <c r="L913" s="10"/>
      <c r="M913" s="10"/>
      <c r="O913" s="11"/>
      <c r="P913" s="12"/>
    </row>
    <row r="914" ht="15.75" customHeight="1">
      <c r="K914" s="10"/>
      <c r="L914" s="10"/>
      <c r="M914" s="10"/>
      <c r="O914" s="11"/>
      <c r="P914" s="12"/>
    </row>
    <row r="915" ht="15.75" customHeight="1">
      <c r="K915" s="10"/>
      <c r="L915" s="10"/>
      <c r="M915" s="10"/>
      <c r="O915" s="11"/>
      <c r="P915" s="12"/>
    </row>
    <row r="916" ht="15.75" customHeight="1">
      <c r="K916" s="10"/>
      <c r="L916" s="10"/>
      <c r="M916" s="10"/>
      <c r="O916" s="11"/>
      <c r="P916" s="12"/>
    </row>
    <row r="917" ht="15.75" customHeight="1">
      <c r="K917" s="10"/>
      <c r="L917" s="10"/>
      <c r="M917" s="10"/>
      <c r="O917" s="11"/>
      <c r="P917" s="12"/>
    </row>
    <row r="918" ht="15.75" customHeight="1">
      <c r="K918" s="10"/>
      <c r="L918" s="10"/>
      <c r="M918" s="10"/>
      <c r="O918" s="11"/>
      <c r="P918" s="12"/>
    </row>
    <row r="919" ht="15.75" customHeight="1">
      <c r="K919" s="10"/>
      <c r="L919" s="10"/>
      <c r="M919" s="10"/>
      <c r="O919" s="11"/>
      <c r="P919" s="12"/>
    </row>
    <row r="920" ht="15.75" customHeight="1">
      <c r="K920" s="10"/>
      <c r="L920" s="10"/>
      <c r="M920" s="10"/>
      <c r="O920" s="11"/>
      <c r="P920" s="12"/>
    </row>
    <row r="921" ht="15.75" customHeight="1">
      <c r="K921" s="10"/>
      <c r="L921" s="10"/>
      <c r="M921" s="10"/>
      <c r="O921" s="11"/>
      <c r="P921" s="12"/>
    </row>
    <row r="922" ht="15.75" customHeight="1">
      <c r="K922" s="10"/>
      <c r="L922" s="10"/>
      <c r="M922" s="10"/>
      <c r="O922" s="11"/>
      <c r="P922" s="12"/>
    </row>
    <row r="923" ht="15.75" customHeight="1">
      <c r="K923" s="10"/>
      <c r="L923" s="10"/>
      <c r="M923" s="10"/>
      <c r="O923" s="11"/>
      <c r="P923" s="12"/>
    </row>
    <row r="924" ht="15.75" customHeight="1">
      <c r="K924" s="10"/>
      <c r="L924" s="10"/>
      <c r="M924" s="10"/>
      <c r="O924" s="11"/>
      <c r="P924" s="12"/>
    </row>
    <row r="925" ht="15.75" customHeight="1">
      <c r="K925" s="10"/>
      <c r="L925" s="10"/>
      <c r="M925" s="10"/>
      <c r="O925" s="11"/>
      <c r="P925" s="12"/>
    </row>
    <row r="926" ht="15.75" customHeight="1">
      <c r="K926" s="10"/>
      <c r="L926" s="10"/>
      <c r="M926" s="10"/>
      <c r="O926" s="11"/>
      <c r="P926" s="12"/>
    </row>
    <row r="927" ht="15.75" customHeight="1">
      <c r="K927" s="10"/>
      <c r="L927" s="10"/>
      <c r="M927" s="10"/>
      <c r="O927" s="11"/>
      <c r="P927" s="12"/>
    </row>
    <row r="928" ht="15.75" customHeight="1">
      <c r="K928" s="10"/>
      <c r="L928" s="10"/>
      <c r="M928" s="10"/>
      <c r="O928" s="11"/>
      <c r="P928" s="12"/>
    </row>
    <row r="929" ht="15.75" customHeight="1">
      <c r="K929" s="10"/>
      <c r="L929" s="10"/>
      <c r="M929" s="10"/>
      <c r="O929" s="11"/>
      <c r="P929" s="12"/>
    </row>
    <row r="930" ht="15.75" customHeight="1">
      <c r="K930" s="10"/>
      <c r="L930" s="10"/>
      <c r="M930" s="10"/>
      <c r="O930" s="11"/>
      <c r="P930" s="12"/>
    </row>
    <row r="931" ht="15.75" customHeight="1">
      <c r="K931" s="10"/>
      <c r="L931" s="10"/>
      <c r="M931" s="10"/>
      <c r="O931" s="11"/>
      <c r="P931" s="12"/>
    </row>
    <row r="932" ht="15.75" customHeight="1">
      <c r="K932" s="10"/>
      <c r="L932" s="10"/>
      <c r="M932" s="10"/>
      <c r="O932" s="11"/>
      <c r="P932" s="12"/>
    </row>
    <row r="933" ht="15.75" customHeight="1">
      <c r="K933" s="10"/>
      <c r="L933" s="10"/>
      <c r="M933" s="10"/>
      <c r="O933" s="11"/>
      <c r="P933" s="12"/>
    </row>
    <row r="934" ht="15.75" customHeight="1">
      <c r="K934" s="10"/>
      <c r="L934" s="10"/>
      <c r="M934" s="10"/>
      <c r="O934" s="11"/>
      <c r="P934" s="12"/>
    </row>
    <row r="935" ht="15.75" customHeight="1">
      <c r="K935" s="10"/>
      <c r="L935" s="10"/>
      <c r="M935" s="10"/>
      <c r="O935" s="11"/>
      <c r="P935" s="12"/>
    </row>
    <row r="936" ht="15.75" customHeight="1">
      <c r="K936" s="10"/>
      <c r="L936" s="10"/>
      <c r="M936" s="10"/>
      <c r="O936" s="11"/>
      <c r="P936" s="12"/>
    </row>
    <row r="937" ht="15.75" customHeight="1">
      <c r="K937" s="10"/>
      <c r="L937" s="10"/>
      <c r="M937" s="10"/>
      <c r="O937" s="11"/>
      <c r="P937" s="12"/>
    </row>
    <row r="938" ht="15.75" customHeight="1">
      <c r="K938" s="10"/>
      <c r="L938" s="10"/>
      <c r="M938" s="10"/>
      <c r="O938" s="11"/>
      <c r="P938" s="12"/>
    </row>
    <row r="939" ht="15.75" customHeight="1">
      <c r="K939" s="10"/>
      <c r="L939" s="10"/>
      <c r="M939" s="10"/>
      <c r="O939" s="11"/>
      <c r="P939" s="12"/>
    </row>
    <row r="940" ht="15.75" customHeight="1">
      <c r="K940" s="10"/>
      <c r="L940" s="10"/>
      <c r="M940" s="10"/>
      <c r="O940" s="11"/>
      <c r="P940" s="12"/>
    </row>
    <row r="941" ht="15.75" customHeight="1">
      <c r="K941" s="10"/>
      <c r="L941" s="10"/>
      <c r="M941" s="10"/>
      <c r="O941" s="11"/>
      <c r="P941" s="12"/>
    </row>
    <row r="942" ht="15.75" customHeight="1">
      <c r="K942" s="10"/>
      <c r="L942" s="10"/>
      <c r="M942" s="10"/>
      <c r="O942" s="11"/>
      <c r="P942" s="12"/>
    </row>
    <row r="943" ht="15.75" customHeight="1">
      <c r="K943" s="10"/>
      <c r="L943" s="10"/>
      <c r="M943" s="10"/>
      <c r="O943" s="11"/>
      <c r="P943" s="12"/>
    </row>
    <row r="944" ht="15.75" customHeight="1">
      <c r="K944" s="10"/>
      <c r="L944" s="10"/>
      <c r="M944" s="10"/>
      <c r="O944" s="11"/>
      <c r="P944" s="12"/>
    </row>
    <row r="945" ht="15.75" customHeight="1">
      <c r="K945" s="10"/>
      <c r="L945" s="10"/>
      <c r="M945" s="10"/>
      <c r="O945" s="11"/>
      <c r="P945" s="12"/>
    </row>
    <row r="946" ht="15.75" customHeight="1">
      <c r="K946" s="10"/>
      <c r="L946" s="10"/>
      <c r="M946" s="10"/>
      <c r="O946" s="11"/>
      <c r="P946" s="12"/>
    </row>
    <row r="947" ht="15.75" customHeight="1">
      <c r="K947" s="10"/>
      <c r="L947" s="10"/>
      <c r="M947" s="10"/>
      <c r="O947" s="11"/>
      <c r="P947" s="12"/>
    </row>
    <row r="948" ht="15.75" customHeight="1">
      <c r="K948" s="10"/>
      <c r="L948" s="10"/>
      <c r="M948" s="10"/>
      <c r="O948" s="11"/>
      <c r="P948" s="12"/>
    </row>
    <row r="949" ht="15.75" customHeight="1">
      <c r="K949" s="10"/>
      <c r="L949" s="10"/>
      <c r="M949" s="10"/>
      <c r="O949" s="11"/>
      <c r="P949" s="12"/>
    </row>
    <row r="950" ht="15.75" customHeight="1">
      <c r="K950" s="10"/>
      <c r="L950" s="10"/>
      <c r="M950" s="10"/>
      <c r="O950" s="11"/>
      <c r="P950" s="12"/>
    </row>
    <row r="951" ht="15.75" customHeight="1">
      <c r="K951" s="10"/>
      <c r="L951" s="10"/>
      <c r="M951" s="10"/>
      <c r="O951" s="11"/>
      <c r="P951" s="12"/>
    </row>
    <row r="952" ht="15.75" customHeight="1">
      <c r="K952" s="10"/>
      <c r="L952" s="10"/>
      <c r="M952" s="10"/>
      <c r="O952" s="11"/>
      <c r="P952" s="12"/>
    </row>
    <row r="953" ht="15.75" customHeight="1">
      <c r="K953" s="10"/>
      <c r="L953" s="10"/>
      <c r="M953" s="10"/>
      <c r="O953" s="11"/>
      <c r="P953" s="12"/>
    </row>
    <row r="954" ht="15.75" customHeight="1">
      <c r="K954" s="10"/>
      <c r="L954" s="10"/>
      <c r="M954" s="10"/>
      <c r="O954" s="11"/>
      <c r="P954" s="12"/>
    </row>
    <row r="955" ht="15.75" customHeight="1">
      <c r="K955" s="10"/>
      <c r="L955" s="10"/>
      <c r="M955" s="10"/>
      <c r="O955" s="11"/>
      <c r="P955" s="12"/>
    </row>
    <row r="956" ht="15.75" customHeight="1">
      <c r="K956" s="10"/>
      <c r="L956" s="10"/>
      <c r="M956" s="10"/>
      <c r="O956" s="11"/>
      <c r="P956" s="12"/>
    </row>
    <row r="957" ht="15.75" customHeight="1">
      <c r="K957" s="10"/>
      <c r="L957" s="10"/>
      <c r="M957" s="10"/>
      <c r="O957" s="11"/>
      <c r="P957" s="12"/>
    </row>
    <row r="958" ht="15.75" customHeight="1">
      <c r="K958" s="10"/>
      <c r="L958" s="10"/>
      <c r="M958" s="10"/>
      <c r="O958" s="11"/>
      <c r="P958" s="12"/>
    </row>
    <row r="959" ht="15.75" customHeight="1">
      <c r="K959" s="10"/>
      <c r="L959" s="10"/>
      <c r="M959" s="10"/>
      <c r="O959" s="11"/>
      <c r="P959" s="12"/>
    </row>
    <row r="960" ht="15.75" customHeight="1">
      <c r="K960" s="10"/>
      <c r="L960" s="10"/>
      <c r="M960" s="10"/>
      <c r="O960" s="11"/>
      <c r="P960" s="12"/>
    </row>
    <row r="961" ht="15.75" customHeight="1">
      <c r="K961" s="10"/>
      <c r="L961" s="10"/>
      <c r="M961" s="10"/>
      <c r="O961" s="11"/>
      <c r="P961" s="12"/>
    </row>
    <row r="962" ht="15.75" customHeight="1">
      <c r="K962" s="10"/>
      <c r="L962" s="10"/>
      <c r="M962" s="10"/>
      <c r="O962" s="11"/>
      <c r="P962" s="12"/>
    </row>
    <row r="963" ht="15.75" customHeight="1">
      <c r="K963" s="10"/>
      <c r="L963" s="10"/>
      <c r="M963" s="10"/>
      <c r="O963" s="11"/>
      <c r="P963" s="12"/>
    </row>
    <row r="964" ht="15.75" customHeight="1">
      <c r="K964" s="10"/>
      <c r="L964" s="10"/>
      <c r="M964" s="10"/>
      <c r="O964" s="11"/>
      <c r="P964" s="12"/>
    </row>
    <row r="965" ht="15.75" customHeight="1">
      <c r="K965" s="10"/>
      <c r="L965" s="10"/>
      <c r="M965" s="10"/>
      <c r="O965" s="11"/>
      <c r="P965" s="12"/>
    </row>
    <row r="966" ht="15.75" customHeight="1">
      <c r="K966" s="10"/>
      <c r="L966" s="10"/>
      <c r="M966" s="10"/>
      <c r="O966" s="11"/>
      <c r="P966" s="12"/>
    </row>
    <row r="967" ht="15.75" customHeight="1">
      <c r="K967" s="10"/>
      <c r="L967" s="10"/>
      <c r="M967" s="10"/>
      <c r="O967" s="11"/>
      <c r="P967" s="12"/>
    </row>
    <row r="968" ht="15.75" customHeight="1">
      <c r="K968" s="10"/>
      <c r="L968" s="10"/>
      <c r="M968" s="10"/>
      <c r="O968" s="11"/>
      <c r="P968" s="12"/>
    </row>
    <row r="969" ht="15.75" customHeight="1">
      <c r="K969" s="10"/>
      <c r="L969" s="10"/>
      <c r="M969" s="10"/>
      <c r="O969" s="11"/>
      <c r="P969" s="12"/>
    </row>
    <row r="970" ht="15.75" customHeight="1">
      <c r="K970" s="10"/>
      <c r="L970" s="10"/>
      <c r="M970" s="10"/>
      <c r="O970" s="11"/>
      <c r="P970" s="12"/>
    </row>
    <row r="971" ht="15.75" customHeight="1">
      <c r="K971" s="10"/>
      <c r="L971" s="10"/>
      <c r="M971" s="10"/>
      <c r="O971" s="11"/>
      <c r="P971" s="12"/>
    </row>
    <row r="972" ht="15.75" customHeight="1">
      <c r="K972" s="10"/>
      <c r="L972" s="10"/>
      <c r="M972" s="10"/>
      <c r="O972" s="11"/>
      <c r="P972" s="12"/>
    </row>
    <row r="973" ht="15.75" customHeight="1">
      <c r="K973" s="10"/>
      <c r="L973" s="10"/>
      <c r="M973" s="10"/>
      <c r="O973" s="11"/>
      <c r="P973" s="12"/>
    </row>
    <row r="974" ht="15.75" customHeight="1">
      <c r="K974" s="10"/>
      <c r="L974" s="10"/>
      <c r="M974" s="10"/>
      <c r="O974" s="11"/>
      <c r="P974" s="12"/>
    </row>
    <row r="975" ht="15.75" customHeight="1">
      <c r="K975" s="10"/>
      <c r="L975" s="10"/>
      <c r="M975" s="10"/>
      <c r="O975" s="11"/>
      <c r="P975" s="12"/>
    </row>
    <row r="976" ht="15.75" customHeight="1">
      <c r="K976" s="10"/>
      <c r="L976" s="10"/>
      <c r="M976" s="10"/>
      <c r="O976" s="11"/>
      <c r="P976" s="12"/>
    </row>
    <row r="977" ht="15.75" customHeight="1">
      <c r="K977" s="10"/>
      <c r="L977" s="10"/>
      <c r="M977" s="10"/>
      <c r="O977" s="11"/>
      <c r="P977" s="12"/>
    </row>
    <row r="978" ht="15.75" customHeight="1">
      <c r="K978" s="10"/>
      <c r="L978" s="10"/>
      <c r="M978" s="10"/>
      <c r="O978" s="11"/>
      <c r="P978" s="12"/>
    </row>
    <row r="979" ht="15.75" customHeight="1">
      <c r="K979" s="10"/>
      <c r="L979" s="10"/>
      <c r="M979" s="10"/>
      <c r="O979" s="11"/>
      <c r="P979" s="12"/>
    </row>
    <row r="980" ht="15.75" customHeight="1">
      <c r="K980" s="10"/>
      <c r="L980" s="10"/>
      <c r="M980" s="10"/>
      <c r="O980" s="11"/>
      <c r="P980" s="12"/>
    </row>
    <row r="981" ht="15.75" customHeight="1">
      <c r="K981" s="10"/>
      <c r="L981" s="10"/>
      <c r="M981" s="10"/>
      <c r="O981" s="11"/>
      <c r="P981" s="12"/>
    </row>
    <row r="982" ht="15.75" customHeight="1">
      <c r="K982" s="10"/>
      <c r="L982" s="10"/>
      <c r="M982" s="10"/>
      <c r="O982" s="11"/>
      <c r="P982" s="12"/>
    </row>
    <row r="983" ht="15.75" customHeight="1">
      <c r="K983" s="10"/>
      <c r="L983" s="10"/>
      <c r="M983" s="10"/>
      <c r="O983" s="11"/>
      <c r="P983" s="12"/>
    </row>
    <row r="984" ht="15.75" customHeight="1">
      <c r="K984" s="10"/>
      <c r="L984" s="10"/>
      <c r="M984" s="10"/>
      <c r="O984" s="11"/>
      <c r="P984" s="12"/>
    </row>
    <row r="985" ht="15.75" customHeight="1">
      <c r="K985" s="10"/>
      <c r="L985" s="10"/>
      <c r="M985" s="10"/>
      <c r="O985" s="11"/>
      <c r="P985" s="12"/>
    </row>
    <row r="986" ht="15.75" customHeight="1">
      <c r="K986" s="10"/>
      <c r="L986" s="10"/>
      <c r="M986" s="10"/>
      <c r="O986" s="11"/>
      <c r="P986" s="12"/>
    </row>
    <row r="987" ht="15.75" customHeight="1">
      <c r="K987" s="10"/>
      <c r="L987" s="10"/>
      <c r="M987" s="10"/>
      <c r="O987" s="11"/>
      <c r="P987" s="12"/>
    </row>
    <row r="988" ht="15.75" customHeight="1">
      <c r="K988" s="10"/>
      <c r="L988" s="10"/>
      <c r="M988" s="10"/>
      <c r="O988" s="11"/>
      <c r="P988" s="12"/>
    </row>
    <row r="989" ht="15.75" customHeight="1">
      <c r="K989" s="10"/>
      <c r="L989" s="10"/>
      <c r="M989" s="10"/>
      <c r="O989" s="11"/>
      <c r="P989" s="12"/>
    </row>
    <row r="990" ht="15.75" customHeight="1">
      <c r="K990" s="10"/>
      <c r="L990" s="10"/>
      <c r="M990" s="10"/>
      <c r="O990" s="11"/>
      <c r="P990" s="12"/>
    </row>
    <row r="991" ht="15.75" customHeight="1">
      <c r="K991" s="10"/>
      <c r="L991" s="10"/>
      <c r="M991" s="10"/>
      <c r="O991" s="11"/>
      <c r="P991" s="12"/>
    </row>
    <row r="992" ht="15.75" customHeight="1">
      <c r="K992" s="10"/>
      <c r="L992" s="10"/>
      <c r="M992" s="10"/>
      <c r="O992" s="11"/>
      <c r="P992" s="12"/>
    </row>
    <row r="993" ht="15.75" customHeight="1">
      <c r="K993" s="10"/>
      <c r="L993" s="10"/>
      <c r="M993" s="10"/>
      <c r="O993" s="11"/>
      <c r="P993" s="12"/>
    </row>
    <row r="994" ht="15.75" customHeight="1">
      <c r="K994" s="10"/>
      <c r="L994" s="10"/>
      <c r="M994" s="10"/>
      <c r="O994" s="11"/>
      <c r="P994" s="12"/>
    </row>
    <row r="995" ht="15.75" customHeight="1">
      <c r="K995" s="10"/>
      <c r="L995" s="10"/>
      <c r="M995" s="10"/>
      <c r="O995" s="11"/>
      <c r="P995" s="12"/>
    </row>
    <row r="996" ht="15.75" customHeight="1">
      <c r="K996" s="10"/>
      <c r="L996" s="10"/>
      <c r="M996" s="10"/>
      <c r="O996" s="11"/>
      <c r="P996" s="12"/>
    </row>
    <row r="997" ht="15.75" customHeight="1">
      <c r="K997" s="10"/>
      <c r="L997" s="10"/>
      <c r="M997" s="10"/>
      <c r="O997" s="11"/>
      <c r="P997" s="12"/>
    </row>
    <row r="998" ht="15.75" customHeight="1">
      <c r="K998" s="10"/>
      <c r="L998" s="10"/>
      <c r="M998" s="10"/>
      <c r="O998" s="11"/>
      <c r="P998" s="12"/>
    </row>
    <row r="999" ht="15.75" customHeight="1">
      <c r="K999" s="10"/>
      <c r="L999" s="10"/>
      <c r="M999" s="10"/>
      <c r="O999" s="11"/>
      <c r="P999" s="12"/>
    </row>
    <row r="1000" ht="15.75" customHeight="1">
      <c r="K1000" s="10"/>
      <c r="L1000" s="10"/>
      <c r="M1000" s="10"/>
      <c r="O1000" s="11"/>
      <c r="P1000" s="12"/>
    </row>
  </sheetData>
  <drawing r:id="rId2"/>
  <legacyDrawing r:id="rId3"/>
  <tableParts count="4">
    <tablePart r:id="rId8"/>
    <tablePart r:id="rId9"/>
    <tablePart r:id="rId10"/>
    <tablePart r:id="rId11"/>
  </tableParts>
</worksheet>
</file>