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d" sheetId="1" r:id="rId4"/>
    <sheet state="visible" name="final" sheetId="2" r:id="rId5"/>
    <sheet state="visible" name="caffeine_metadata" sheetId="3" r:id="rId6"/>
    <sheet state="hidden" name="Daniels ECG" sheetId="4" r:id="rId7"/>
  </sheets>
  <definedNames/>
  <calcPr/>
  <extLst>
    <ext uri="GoogleSheetsCustomDataVersion1">
      <go:sheetsCustomData xmlns:go="http://customooxmlschemas.google.com/" r:id="rId8" roundtripDataSignature="AMtx7mjNUh6A6X+dMdfTGqtKv5s1MXf1NQ=="/>
    </ext>
  </extLst>
</workbook>
</file>

<file path=xl/sharedStrings.xml><?xml version="1.0" encoding="utf-8"?>
<sst xmlns="http://schemas.openxmlformats.org/spreadsheetml/2006/main" count="211" uniqueCount="63">
  <si>
    <t>Amplitude Response for Stage 4</t>
  </si>
  <si>
    <t>Input Frequency (Hz)</t>
  </si>
  <si>
    <t>Input Frequency (dec)</t>
  </si>
  <si>
    <t>Input Amplitude (V)</t>
  </si>
  <si>
    <t>Output Amplitude (V)</t>
  </si>
  <si>
    <t>Output Amplitude (dB)</t>
  </si>
  <si>
    <t>Gain</t>
  </si>
  <si>
    <t>Amplitude Response for Stage 3</t>
  </si>
  <si>
    <t>Input Amplitude (Vin_pp)</t>
  </si>
  <si>
    <t>Amplitude Response for Stage 3 and 4</t>
  </si>
  <si>
    <t>Total Amplitude Response</t>
  </si>
  <si>
    <t>SUBJECT</t>
  </si>
  <si>
    <t>TYPE</t>
  </si>
  <si>
    <t>TRIAL</t>
  </si>
  <si>
    <t>EYES</t>
  </si>
  <si>
    <t>OTHER</t>
  </si>
  <si>
    <t>WAVE</t>
  </si>
  <si>
    <t>Roman</t>
  </si>
  <si>
    <t>control</t>
  </si>
  <si>
    <t>open?</t>
  </si>
  <si>
    <t>--</t>
  </si>
  <si>
    <t>closed</t>
  </si>
  <si>
    <t>resting for a long time</t>
  </si>
  <si>
    <t>4, 20, 25, 30, 45Hz</t>
  </si>
  <si>
    <t>open</t>
  </si>
  <si>
    <t>talking</t>
  </si>
  <si>
    <t>25, 38 Hz</t>
  </si>
  <si>
    <t>resting/sitting</t>
  </si>
  <si>
    <t>less than 25Hz</t>
  </si>
  <si>
    <t>Maddie</t>
  </si>
  <si>
    <t>40Hz</t>
  </si>
  <si>
    <t>resting</t>
  </si>
  <si>
    <t>resting long time</t>
  </si>
  <si>
    <t>Daniel</t>
  </si>
  <si>
    <t>25Hz</t>
  </si>
  <si>
    <t>closed?</t>
  </si>
  <si>
    <t>caffeinated</t>
  </si>
  <si>
    <t>20Hz</t>
  </si>
  <si>
    <t>12, 25, 38Hz</t>
  </si>
  <si>
    <t>25Hz, 50Hz</t>
  </si>
  <si>
    <t>CATEGORY</t>
  </si>
  <si>
    <t>LEAD I</t>
  </si>
  <si>
    <t>LEAD II</t>
  </si>
  <si>
    <t>LEAD III</t>
  </si>
  <si>
    <t>V1 (old)</t>
  </si>
  <si>
    <t>V1</t>
  </si>
  <si>
    <t>V3</t>
  </si>
  <si>
    <t>V6</t>
  </si>
  <si>
    <t>D, LEAD II, OLD R10</t>
  </si>
  <si>
    <t>D, LEAD II, NEW R10</t>
  </si>
  <si>
    <t>PP Signal (mV)</t>
  </si>
  <si>
    <t>PP Noise (mV)</t>
  </si>
  <si>
    <t>Signal/Noise Ratio</t>
  </si>
  <si>
    <t>P Wave (mV)</t>
  </si>
  <si>
    <t>SNR</t>
  </si>
  <si>
    <t>Q Wave (mV)</t>
  </si>
  <si>
    <t>R Wave (mV)</t>
  </si>
  <si>
    <t>S Wave (mV)</t>
  </si>
  <si>
    <t>T Wave (mV)</t>
  </si>
  <si>
    <t>U Wave (mV)</t>
  </si>
  <si>
    <t>Wave Frequency (Hz)</t>
  </si>
  <si>
    <t>Heart Rate (bpm)</t>
  </si>
  <si>
    <t>Math values/Averages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</si>
</sst>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color rgb="FFBDBDBD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46524"/>
        <bgColor rgb="FFF46524"/>
      </patternFill>
    </fill>
    <fill>
      <patternFill patternType="solid">
        <fgColor rgb="FFFFFFFF"/>
        <bgColor rgb="FFFFFFFF"/>
      </patternFill>
    </fill>
    <fill>
      <patternFill patternType="solid">
        <fgColor rgb="FFFFE6DD"/>
        <bgColor rgb="FFFFE6DD"/>
      </patternFill>
    </fill>
    <fill>
      <patternFill patternType="solid">
        <fgColor rgb="FFF7CB4D"/>
        <bgColor rgb="FFF7CB4D"/>
      </patternFill>
    </fill>
    <fill>
      <patternFill patternType="solid">
        <fgColor rgb="FFFEF8E3"/>
        <bgColor rgb="FFFEF8E3"/>
      </patternFill>
    </fill>
    <fill>
      <patternFill patternType="solid">
        <fgColor rgb="FF8BC34A"/>
        <bgColor rgb="FF8BC34A"/>
      </patternFill>
    </fill>
    <fill>
      <patternFill patternType="solid">
        <fgColor rgb="FFEEF7E3"/>
        <bgColor rgb="FFEEF7E3"/>
      </patternFill>
    </fill>
    <fill>
      <patternFill patternType="solid">
        <fgColor rgb="FF5B95F9"/>
        <bgColor rgb="FF5B95F9"/>
      </patternFill>
    </fill>
    <fill>
      <patternFill patternType="solid">
        <fgColor rgb="FFE8F0FE"/>
        <bgColor rgb="FFE8F0FE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EA4335"/>
      </left>
      <right style="thin">
        <color rgb="FFEA4335"/>
      </right>
      <top style="thin">
        <color rgb="FFEA4335"/>
      </top>
      <bottom style="thin">
        <color rgb="FFEA4335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1" numFmtId="0" xfId="0" applyFont="1"/>
    <xf borderId="0" fillId="3" fontId="2" numFmtId="0" xfId="0" applyFill="1" applyFont="1"/>
    <xf borderId="0" fillId="3" fontId="2" numFmtId="2" xfId="0" applyFont="1" applyNumberFormat="1"/>
    <xf borderId="0" fillId="3" fontId="2" numFmtId="164" xfId="0" applyFont="1" applyNumberFormat="1"/>
    <xf borderId="0" fillId="4" fontId="2" numFmtId="0" xfId="0" applyFill="1" applyFont="1"/>
    <xf borderId="0" fillId="4" fontId="2" numFmtId="2" xfId="0" applyFont="1" applyNumberFormat="1"/>
    <xf borderId="0" fillId="4" fontId="2" numFmtId="164" xfId="0" applyAlignment="1" applyFont="1" applyNumberFormat="1">
      <alignment horizontal="right" vertical="bottom"/>
    </xf>
    <xf borderId="0" fillId="3" fontId="2" numFmtId="164" xfId="0" applyAlignment="1" applyFont="1" applyNumberFormat="1">
      <alignment horizontal="right" vertical="bottom"/>
    </xf>
    <xf borderId="0" fillId="4" fontId="3" numFmtId="164" xfId="0" applyAlignment="1" applyFont="1" applyNumberFormat="1">
      <alignment horizontal="right"/>
    </xf>
    <xf borderId="0" fillId="3" fontId="3" numFmtId="164" xfId="0" applyAlignment="1" applyFont="1" applyNumberFormat="1">
      <alignment horizontal="right"/>
    </xf>
    <xf borderId="0" fillId="0" fontId="2" numFmtId="2" xfId="0" applyFont="1" applyNumberFormat="1"/>
    <xf borderId="0" fillId="0" fontId="2" numFmtId="0" xfId="0" applyFont="1"/>
    <xf borderId="0" fillId="0" fontId="2" numFmtId="164" xfId="0" applyFont="1" applyNumberFormat="1"/>
    <xf borderId="0" fillId="5" fontId="1" numFmtId="0" xfId="0" applyAlignment="1" applyFill="1" applyFont="1">
      <alignment horizontal="center"/>
    </xf>
    <xf borderId="0" fillId="0" fontId="1" numFmtId="165" xfId="0" applyFont="1" applyNumberFormat="1"/>
    <xf borderId="0" fillId="0" fontId="2" numFmtId="165" xfId="0" applyFont="1" applyNumberFormat="1"/>
    <xf borderId="0" fillId="6" fontId="2" numFmtId="0" xfId="0" applyFill="1" applyFont="1"/>
    <xf borderId="0" fillId="6" fontId="2" numFmtId="2" xfId="0" applyFont="1" applyNumberFormat="1"/>
    <xf borderId="0" fillId="6" fontId="2" numFmtId="164" xfId="0" applyAlignment="1" applyFont="1" applyNumberFormat="1">
      <alignment horizontal="right" vertical="bottom"/>
    </xf>
    <xf borderId="0" fillId="6" fontId="3" numFmtId="164" xfId="0" applyAlignment="1" applyFont="1" applyNumberFormat="1">
      <alignment horizontal="right"/>
    </xf>
    <xf borderId="0" fillId="7" fontId="1" numFmtId="0" xfId="0" applyAlignment="1" applyFill="1" applyFont="1">
      <alignment horizontal="center"/>
    </xf>
    <xf borderId="0" fillId="8" fontId="2" numFmtId="0" xfId="0" applyFill="1" applyFont="1"/>
    <xf borderId="0" fillId="8" fontId="2" numFmtId="2" xfId="0" applyFont="1" applyNumberFormat="1"/>
    <xf borderId="0" fillId="8" fontId="2" numFmtId="164" xfId="0" applyAlignment="1" applyFont="1" applyNumberFormat="1">
      <alignment horizontal="right" vertical="bottom"/>
    </xf>
    <xf borderId="0" fillId="8" fontId="3" numFmtId="164" xfId="0" applyAlignment="1" applyFont="1" applyNumberFormat="1">
      <alignment horizontal="right"/>
    </xf>
    <xf borderId="0" fillId="9" fontId="1" numFmtId="0" xfId="0" applyAlignment="1" applyFill="1" applyFont="1">
      <alignment horizontal="center"/>
    </xf>
    <xf borderId="0" fillId="10" fontId="2" numFmtId="0" xfId="0" applyFill="1" applyFont="1"/>
    <xf borderId="0" fillId="10" fontId="2" numFmtId="2" xfId="0" applyFont="1" applyNumberFormat="1"/>
    <xf borderId="0" fillId="10" fontId="2" numFmtId="164" xfId="0" applyAlignment="1" applyFont="1" applyNumberFormat="1">
      <alignment horizontal="right" vertical="bottom"/>
    </xf>
    <xf borderId="0" fillId="10" fontId="3" numFmtId="164" xfId="0" applyAlignment="1" applyFont="1" applyNumberForma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11" fontId="2" numFmtId="0" xfId="0" applyFill="1" applyFont="1"/>
    <xf borderId="1" fillId="11" fontId="2" numFmtId="0" xfId="0" applyBorder="1" applyFont="1"/>
    <xf borderId="0" fillId="12" fontId="2" numFmtId="0" xfId="0" applyFill="1" applyFont="1"/>
    <xf borderId="0" fillId="13" fontId="2" numFmtId="0" xfId="0" applyFill="1" applyFont="1"/>
    <xf borderId="1" fillId="13" fontId="2" numFmtId="0" xfId="0" applyBorder="1" applyFont="1"/>
    <xf borderId="0" fillId="14" fontId="2" numFmtId="0" xfId="0" applyFill="1" applyFont="1"/>
    <xf borderId="0" fillId="15" fontId="2" numFmtId="0" xfId="0" applyFill="1" applyFont="1"/>
    <xf borderId="0" fillId="15" fontId="2" numFmtId="0" xfId="0" applyAlignment="1" applyFont="1">
      <alignment readingOrder="0"/>
    </xf>
    <xf borderId="0" fillId="16" fontId="2" numFmtId="0" xfId="0" applyFill="1" applyFont="1"/>
    <xf borderId="0" fillId="16" fontId="2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4" numFmtId="0" xfId="0" applyFont="1"/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3">
    <tableStyle count="3" pivot="0" name="caffeine_metadata-style">
      <tableStyleElement dxfId="1" type="headerRow"/>
      <tableStyleElement dxfId="2" type="firstRowStripe"/>
      <tableStyleElement dxfId="3" type="secondRowStripe"/>
    </tableStyle>
    <tableStyle count="3" pivot="0" name="Daniels ECG-style">
      <tableStyleElement dxfId="4" type="headerRow"/>
      <tableStyleElement dxfId="2" type="firstRowStripe"/>
      <tableStyleElement dxfId="5" type="secondRowStripe"/>
    </tableStyle>
    <tableStyle count="3" pivot="0" name="Daniels ECG-style 2">
      <tableStyleElement dxfId="6" type="headerRow"/>
      <tableStyleElement dxfId="2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Output Amplitude (dB) vs. Input Frequency (Hz)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old!$E$1:$E$2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old!$B$3:$B$21</c:f>
            </c:numRef>
          </c:xVal>
          <c:yVal>
            <c:numRef>
              <c:f>old!$E$3:$E$21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667316"/>
        <c:axId val="1131740001"/>
      </c:scatterChart>
      <c:valAx>
        <c:axId val="25566731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Input Frequency (dec)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131740001"/>
      </c:valAx>
      <c:valAx>
        <c:axId val="11317400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Output Amplitude (dB)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55667316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old!$E$46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old!$B$47:$B$65</c:f>
            </c:numRef>
          </c:xVal>
          <c:yVal>
            <c:numRef>
              <c:f>old!$E$47:$E$65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9248810"/>
        <c:axId val="1087409719"/>
      </c:scatterChart>
      <c:valAx>
        <c:axId val="176924881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87409719"/>
      </c:valAx>
      <c:valAx>
        <c:axId val="10874097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769248810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old!$E$68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1"/>
            <c:dispEq val="0"/>
          </c:trendline>
          <c:xVal>
            <c:numRef>
              <c:f>old!$B$69:$B$87</c:f>
            </c:numRef>
          </c:xVal>
          <c:yVal>
            <c:numRef>
              <c:f>old!$E$69:$E$87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250400"/>
        <c:axId val="424868752"/>
      </c:scatterChart>
      <c:valAx>
        <c:axId val="209825040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424868752"/>
      </c:valAx>
      <c:valAx>
        <c:axId val="4248687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098250400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+mn-lt"/>
              </a:defRPr>
            </a:pPr>
            <a:r>
              <a:rPr b="0" i="0">
                <a:solidFill>
                  <a:srgbClr val="757575"/>
                </a:solidFill>
                <a:latin typeface="+mn-lt"/>
              </a:rPr>
              <a:t>Output Amplitude (dB) vs. Input Frequency (Hz)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final!$E$1:$E$2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xVal>
            <c:numRef>
              <c:f>final!$B$3:$B$21</c:f>
            </c:numRef>
          </c:xVal>
          <c:yVal>
            <c:numRef>
              <c:f>final!$E$3:$E$21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500605"/>
        <c:axId val="365951123"/>
      </c:scatterChart>
      <c:valAx>
        <c:axId val="10550060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Input Frequency (dec)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365951123"/>
      </c:valAx>
      <c:valAx>
        <c:axId val="3659511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>
                    <a:solidFill>
                      <a:srgbClr val="000000"/>
                    </a:solidFill>
                    <a:latin typeface="+mn-lt"/>
                  </a:rPr>
                  <a:t>Output Amplitude (dB)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5500605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final!$E$46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final!$B$47:$B$65</c:f>
            </c:numRef>
          </c:xVal>
          <c:yVal>
            <c:numRef>
              <c:f>final!$E$47:$E$65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222620"/>
        <c:axId val="1887546226"/>
      </c:scatterChart>
      <c:valAx>
        <c:axId val="39822262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887546226"/>
      </c:valAx>
      <c:valAx>
        <c:axId val="18875462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398222620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533400</xdr:colOff>
      <xdr:row>3</xdr:row>
      <xdr:rowOff>190500</xdr:rowOff>
    </xdr:from>
    <xdr:ext cx="4600575" cy="2838450"/>
    <xdr:graphicFrame>
      <xdr:nvGraphicFramePr>
        <xdr:cNvPr id="94768420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666750</xdr:colOff>
      <xdr:row>48</xdr:row>
      <xdr:rowOff>123825</xdr:rowOff>
    </xdr:from>
    <xdr:ext cx="4524375" cy="2800350"/>
    <xdr:graphicFrame>
      <xdr:nvGraphicFramePr>
        <xdr:cNvPr id="1226277014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409575</xdr:colOff>
      <xdr:row>69</xdr:row>
      <xdr:rowOff>38100</xdr:rowOff>
    </xdr:from>
    <xdr:ext cx="4505325" cy="2800350"/>
    <xdr:graphicFrame>
      <xdr:nvGraphicFramePr>
        <xdr:cNvPr id="1595203682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533400</xdr:colOff>
      <xdr:row>3</xdr:row>
      <xdr:rowOff>190500</xdr:rowOff>
    </xdr:from>
    <xdr:ext cx="4600575" cy="2838450"/>
    <xdr:graphicFrame>
      <xdr:nvGraphicFramePr>
        <xdr:cNvPr id="1817510348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666750</xdr:colOff>
      <xdr:row>48</xdr:row>
      <xdr:rowOff>123825</xdr:rowOff>
    </xdr:from>
    <xdr:ext cx="4524375" cy="2800350"/>
    <xdr:graphicFrame>
      <xdr:nvGraphicFramePr>
        <xdr:cNvPr id="1780585771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32" displayName="Table_1" id="1">
  <tableColumns count="6">
    <tableColumn name="SUBJECT" id="1"/>
    <tableColumn name="TYPE" id="2"/>
    <tableColumn name="TRIAL" id="3"/>
    <tableColumn name="EYES" id="4"/>
    <tableColumn name="OTHER" id="5"/>
    <tableColumn name="WAVE" id="6"/>
  </tableColumns>
  <tableStyleInfo name="caffeine_metadata-style" showColumnStripes="0" showFirstColumn="1" showLastColumn="1" showRowStripes="1"/>
</table>
</file>

<file path=xl/tables/table2.xml><?xml version="1.0" encoding="utf-8"?>
<table xmlns="http://schemas.openxmlformats.org/spreadsheetml/2006/main" headerRowCount="0" ref="J1:L5" displayName="Table_2" id="2">
  <tableColumns count="3">
    <tableColumn name="Column1" id="1"/>
    <tableColumn name="Column2" id="2"/>
    <tableColumn name="Column3" id="3"/>
  </tableColumns>
  <tableStyleInfo name="Daniels EC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A1:H12" displayName="Table_3" id="3">
  <tableColumns count="8">
    <tableColumn name="CATEGORY" id="1"/>
    <tableColumn name="LEAD I" id="2"/>
    <tableColumn name="LEAD II" id="3"/>
    <tableColumn name="LEAD III" id="4"/>
    <tableColumn name="V1 (old)" id="5"/>
    <tableColumn name="V1" id="6"/>
    <tableColumn name="V3" id="7"/>
    <tableColumn name="V6" id="8"/>
  </tableColumns>
  <tableStyleInfo name="Daniels ECG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7.25"/>
    <col customWidth="1" min="3" max="3" width="19.75"/>
    <col customWidth="1" min="4" max="4" width="16.5"/>
    <col customWidth="1" min="5" max="5" width="17.5"/>
    <col customWidth="1" min="6" max="6" width="17.88"/>
  </cols>
  <sheetData>
    <row r="1" ht="15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</row>
    <row r="3" ht="15.75" customHeight="1">
      <c r="A3" s="6">
        <v>1.0</v>
      </c>
      <c r="B3" s="7">
        <f t="shared" ref="B3:B21" si="1">LOG10(A3)</f>
        <v>0</v>
      </c>
      <c r="C3" s="6">
        <v>1.0</v>
      </c>
      <c r="D3" s="8"/>
      <c r="E3" s="6" t="str">
        <f t="shared" ref="E3:E21" si="2">20 * LOG10(D3)</f>
        <v>#NUM!</v>
      </c>
      <c r="F3" s="6">
        <f t="shared" ref="F3:F21" si="3">D3/C3</f>
        <v>0</v>
      </c>
    </row>
    <row r="4" ht="15.75" customHeight="1">
      <c r="A4" s="3">
        <v>2.0</v>
      </c>
      <c r="B4" s="4">
        <f t="shared" si="1"/>
        <v>0.3010299957</v>
      </c>
      <c r="C4" s="3">
        <v>1.0</v>
      </c>
      <c r="D4" s="9"/>
      <c r="E4" s="3" t="str">
        <f t="shared" si="2"/>
        <v>#NUM!</v>
      </c>
      <c r="F4" s="3">
        <f t="shared" si="3"/>
        <v>0</v>
      </c>
    </row>
    <row r="5" ht="15.75" customHeight="1">
      <c r="A5" s="6">
        <v>3.0</v>
      </c>
      <c r="B5" s="7">
        <f t="shared" si="1"/>
        <v>0.4771212547</v>
      </c>
      <c r="C5" s="6">
        <v>1.0</v>
      </c>
      <c r="D5" s="8"/>
      <c r="E5" s="6" t="str">
        <f t="shared" si="2"/>
        <v>#NUM!</v>
      </c>
      <c r="F5" s="6">
        <f t="shared" si="3"/>
        <v>0</v>
      </c>
    </row>
    <row r="6" ht="15.75" customHeight="1">
      <c r="A6" s="3">
        <v>5.0</v>
      </c>
      <c r="B6" s="4">
        <f t="shared" si="1"/>
        <v>0.6989700043</v>
      </c>
      <c r="C6" s="3">
        <v>1.0</v>
      </c>
      <c r="D6" s="9"/>
      <c r="E6" s="3" t="str">
        <f t="shared" si="2"/>
        <v>#NUM!</v>
      </c>
      <c r="F6" s="3">
        <f t="shared" si="3"/>
        <v>0</v>
      </c>
    </row>
    <row r="7" ht="15.75" customHeight="1">
      <c r="A7" s="6">
        <v>7.0</v>
      </c>
      <c r="B7" s="7">
        <f t="shared" si="1"/>
        <v>0.84509804</v>
      </c>
      <c r="C7" s="6">
        <v>1.0</v>
      </c>
      <c r="D7" s="8"/>
      <c r="E7" s="6" t="str">
        <f t="shared" si="2"/>
        <v>#NUM!</v>
      </c>
      <c r="F7" s="6">
        <f t="shared" si="3"/>
        <v>0</v>
      </c>
    </row>
    <row r="8" ht="15.75" customHeight="1">
      <c r="A8" s="3">
        <v>8.0</v>
      </c>
      <c r="B8" s="4">
        <f t="shared" si="1"/>
        <v>0.903089987</v>
      </c>
      <c r="C8" s="3">
        <v>1.0</v>
      </c>
      <c r="D8" s="9"/>
      <c r="E8" s="3" t="str">
        <f t="shared" si="2"/>
        <v>#NUM!</v>
      </c>
      <c r="F8" s="3">
        <f t="shared" si="3"/>
        <v>0</v>
      </c>
    </row>
    <row r="9" ht="15.75" customHeight="1">
      <c r="A9" s="6">
        <v>9.0</v>
      </c>
      <c r="B9" s="7">
        <f t="shared" si="1"/>
        <v>0.9542425094</v>
      </c>
      <c r="C9" s="6">
        <v>1.0</v>
      </c>
      <c r="D9" s="8"/>
      <c r="E9" s="6" t="str">
        <f t="shared" si="2"/>
        <v>#NUM!</v>
      </c>
      <c r="F9" s="6">
        <f t="shared" si="3"/>
        <v>0</v>
      </c>
    </row>
    <row r="10" ht="15.75" customHeight="1">
      <c r="A10" s="3">
        <v>10.0</v>
      </c>
      <c r="B10" s="4">
        <f t="shared" si="1"/>
        <v>1</v>
      </c>
      <c r="C10" s="3">
        <v>1.0</v>
      </c>
      <c r="D10" s="9"/>
      <c r="E10" s="3" t="str">
        <f t="shared" si="2"/>
        <v>#NUM!</v>
      </c>
      <c r="F10" s="3">
        <f t="shared" si="3"/>
        <v>0</v>
      </c>
    </row>
    <row r="11" ht="15.75" customHeight="1">
      <c r="A11" s="6">
        <v>15.0</v>
      </c>
      <c r="B11" s="7">
        <f t="shared" si="1"/>
        <v>1.176091259</v>
      </c>
      <c r="C11" s="6">
        <v>1.0</v>
      </c>
      <c r="D11" s="8"/>
      <c r="E11" s="6" t="str">
        <f t="shared" si="2"/>
        <v>#NUM!</v>
      </c>
      <c r="F11" s="6">
        <f t="shared" si="3"/>
        <v>0</v>
      </c>
    </row>
    <row r="12" ht="15.75" customHeight="1">
      <c r="A12" s="3">
        <v>20.0</v>
      </c>
      <c r="B12" s="4">
        <f t="shared" si="1"/>
        <v>1.301029996</v>
      </c>
      <c r="C12" s="3">
        <v>1.0</v>
      </c>
      <c r="D12" s="9">
        <v>0.912</v>
      </c>
      <c r="E12" s="3">
        <f t="shared" si="2"/>
        <v>-0.8001032334</v>
      </c>
      <c r="F12" s="3">
        <f t="shared" si="3"/>
        <v>0.912</v>
      </c>
    </row>
    <row r="13" ht="15.75" customHeight="1">
      <c r="A13" s="6">
        <v>25.0</v>
      </c>
      <c r="B13" s="7">
        <f t="shared" si="1"/>
        <v>1.397940009</v>
      </c>
      <c r="C13" s="6">
        <v>1.0</v>
      </c>
      <c r="D13" s="10"/>
      <c r="E13" s="6" t="str">
        <f t="shared" si="2"/>
        <v>#NUM!</v>
      </c>
      <c r="F13" s="6">
        <f t="shared" si="3"/>
        <v>0</v>
      </c>
    </row>
    <row r="14" ht="15.75" customHeight="1">
      <c r="A14" s="3">
        <v>35.0</v>
      </c>
      <c r="B14" s="4">
        <f t="shared" si="1"/>
        <v>1.544068044</v>
      </c>
      <c r="C14" s="3">
        <v>1.0</v>
      </c>
      <c r="D14" s="11"/>
      <c r="E14" s="3" t="str">
        <f t="shared" si="2"/>
        <v>#NUM!</v>
      </c>
      <c r="F14" s="3">
        <f t="shared" si="3"/>
        <v>0</v>
      </c>
    </row>
    <row r="15" ht="15.75" customHeight="1">
      <c r="A15" s="6">
        <v>38.0</v>
      </c>
      <c r="B15" s="7">
        <f t="shared" si="1"/>
        <v>1.579783597</v>
      </c>
      <c r="C15" s="6">
        <v>1.0</v>
      </c>
      <c r="D15" s="10"/>
      <c r="E15" s="6" t="str">
        <f t="shared" si="2"/>
        <v>#NUM!</v>
      </c>
      <c r="F15" s="6">
        <f t="shared" si="3"/>
        <v>0</v>
      </c>
    </row>
    <row r="16" ht="15.75" customHeight="1">
      <c r="A16" s="3">
        <v>40.0</v>
      </c>
      <c r="B16" s="4">
        <f t="shared" si="1"/>
        <v>1.602059991</v>
      </c>
      <c r="C16" s="3">
        <v>1.0</v>
      </c>
      <c r="D16" s="11"/>
      <c r="E16" s="3" t="str">
        <f t="shared" si="2"/>
        <v>#NUM!</v>
      </c>
      <c r="F16" s="3">
        <f t="shared" si="3"/>
        <v>0</v>
      </c>
    </row>
    <row r="17" ht="15.75" customHeight="1">
      <c r="A17" s="6">
        <v>42.0</v>
      </c>
      <c r="B17" s="7">
        <f t="shared" si="1"/>
        <v>1.62324929</v>
      </c>
      <c r="C17" s="6">
        <v>1.0</v>
      </c>
      <c r="D17" s="10"/>
      <c r="E17" s="6" t="str">
        <f t="shared" si="2"/>
        <v>#NUM!</v>
      </c>
      <c r="F17" s="6">
        <f t="shared" si="3"/>
        <v>0</v>
      </c>
    </row>
    <row r="18" ht="15.75" customHeight="1">
      <c r="A18" s="3">
        <v>45.0</v>
      </c>
      <c r="B18" s="4">
        <f t="shared" si="1"/>
        <v>1.653212514</v>
      </c>
      <c r="C18" s="3">
        <v>1.0</v>
      </c>
      <c r="D18" s="9"/>
      <c r="E18" s="3" t="str">
        <f t="shared" si="2"/>
        <v>#NUM!</v>
      </c>
      <c r="F18" s="3">
        <f t="shared" si="3"/>
        <v>0</v>
      </c>
    </row>
    <row r="19" ht="15.75" customHeight="1">
      <c r="A19" s="6">
        <v>50.0</v>
      </c>
      <c r="B19" s="7">
        <f t="shared" si="1"/>
        <v>1.698970004</v>
      </c>
      <c r="C19" s="6">
        <v>1.0</v>
      </c>
      <c r="D19" s="8"/>
      <c r="E19" s="6" t="str">
        <f t="shared" si="2"/>
        <v>#NUM!</v>
      </c>
      <c r="F19" s="6">
        <f t="shared" si="3"/>
        <v>0</v>
      </c>
    </row>
    <row r="20" ht="15.75" customHeight="1">
      <c r="A20" s="3">
        <v>100.0</v>
      </c>
      <c r="B20" s="4">
        <f t="shared" si="1"/>
        <v>2</v>
      </c>
      <c r="C20" s="3">
        <v>1.0</v>
      </c>
      <c r="D20" s="9"/>
      <c r="E20" s="3" t="str">
        <f t="shared" si="2"/>
        <v>#NUM!</v>
      </c>
      <c r="F20" s="3">
        <f t="shared" si="3"/>
        <v>0</v>
      </c>
    </row>
    <row r="21" ht="15.75" customHeight="1">
      <c r="A21" s="6">
        <v>200.0</v>
      </c>
      <c r="B21" s="7">
        <f t="shared" si="1"/>
        <v>2.301029996</v>
      </c>
      <c r="C21" s="6">
        <v>1.0</v>
      </c>
      <c r="D21" s="8"/>
      <c r="E21" s="6" t="str">
        <f t="shared" si="2"/>
        <v>#NUM!</v>
      </c>
      <c r="F21" s="6">
        <f t="shared" si="3"/>
        <v>0</v>
      </c>
    </row>
    <row r="22" ht="15.75" customHeight="1">
      <c r="B22" s="12"/>
      <c r="C22" s="13"/>
      <c r="D22" s="14"/>
    </row>
    <row r="23" ht="15.75" customHeight="1">
      <c r="A23" s="15" t="s">
        <v>7</v>
      </c>
      <c r="G23" s="1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3" t="s">
        <v>1</v>
      </c>
      <c r="B24" s="4" t="s">
        <v>2</v>
      </c>
      <c r="C24" s="3" t="s">
        <v>8</v>
      </c>
      <c r="D24" s="5" t="s">
        <v>4</v>
      </c>
      <c r="E24" s="3" t="s">
        <v>5</v>
      </c>
      <c r="F24" s="3" t="s">
        <v>6</v>
      </c>
      <c r="I24" s="17"/>
    </row>
    <row r="25" ht="15.75" customHeight="1">
      <c r="A25" s="18">
        <v>1.0</v>
      </c>
      <c r="B25" s="19">
        <f t="shared" ref="B25:B43" si="4">LOG10(A25)</f>
        <v>0</v>
      </c>
      <c r="C25" s="18">
        <v>0.02</v>
      </c>
      <c r="D25" s="20"/>
      <c r="E25" s="18" t="str">
        <f t="shared" ref="E25:E43" si="5">20 * LOG10(D25)</f>
        <v>#NUM!</v>
      </c>
      <c r="F25" s="18">
        <f t="shared" ref="F25:F43" si="6">D25/C25</f>
        <v>0</v>
      </c>
      <c r="I25" s="17"/>
    </row>
    <row r="26" ht="15.75" customHeight="1">
      <c r="A26" s="3">
        <v>2.0</v>
      </c>
      <c r="B26" s="4">
        <f t="shared" si="4"/>
        <v>0.3010299957</v>
      </c>
      <c r="C26" s="3">
        <v>0.02</v>
      </c>
      <c r="D26" s="9"/>
      <c r="E26" s="3" t="str">
        <f t="shared" si="5"/>
        <v>#NUM!</v>
      </c>
      <c r="F26" s="3">
        <f t="shared" si="6"/>
        <v>0</v>
      </c>
      <c r="I26" s="17"/>
    </row>
    <row r="27" ht="15.75" customHeight="1">
      <c r="A27" s="18">
        <v>3.0</v>
      </c>
      <c r="B27" s="19">
        <f t="shared" si="4"/>
        <v>0.4771212547</v>
      </c>
      <c r="C27" s="18">
        <v>0.02</v>
      </c>
      <c r="D27" s="20"/>
      <c r="E27" s="18" t="str">
        <f t="shared" si="5"/>
        <v>#NUM!</v>
      </c>
      <c r="F27" s="18">
        <f t="shared" si="6"/>
        <v>0</v>
      </c>
      <c r="I27" s="17"/>
    </row>
    <row r="28" ht="15.75" customHeight="1">
      <c r="A28" s="3">
        <v>5.0</v>
      </c>
      <c r="B28" s="4">
        <f t="shared" si="4"/>
        <v>0.6989700043</v>
      </c>
      <c r="C28" s="3">
        <v>0.02</v>
      </c>
      <c r="D28" s="9"/>
      <c r="E28" s="3" t="str">
        <f t="shared" si="5"/>
        <v>#NUM!</v>
      </c>
      <c r="F28" s="3">
        <f t="shared" si="6"/>
        <v>0</v>
      </c>
      <c r="I28" s="17"/>
    </row>
    <row r="29" ht="15.75" customHeight="1">
      <c r="A29" s="18">
        <v>7.0</v>
      </c>
      <c r="B29" s="19">
        <f t="shared" si="4"/>
        <v>0.84509804</v>
      </c>
      <c r="C29" s="18">
        <v>0.02</v>
      </c>
      <c r="D29" s="20"/>
      <c r="E29" s="18" t="str">
        <f t="shared" si="5"/>
        <v>#NUM!</v>
      </c>
      <c r="F29" s="18">
        <f t="shared" si="6"/>
        <v>0</v>
      </c>
      <c r="I29" s="17"/>
    </row>
    <row r="30" ht="15.75" customHeight="1">
      <c r="A30" s="3">
        <v>8.0</v>
      </c>
      <c r="B30" s="4">
        <f t="shared" si="4"/>
        <v>0.903089987</v>
      </c>
      <c r="C30" s="3">
        <v>0.02</v>
      </c>
      <c r="D30" s="9"/>
      <c r="E30" s="3" t="str">
        <f t="shared" si="5"/>
        <v>#NUM!</v>
      </c>
      <c r="F30" s="3">
        <f t="shared" si="6"/>
        <v>0</v>
      </c>
      <c r="I30" s="17"/>
    </row>
    <row r="31" ht="15.75" customHeight="1">
      <c r="A31" s="18">
        <v>9.0</v>
      </c>
      <c r="B31" s="19">
        <f t="shared" si="4"/>
        <v>0.9542425094</v>
      </c>
      <c r="C31" s="18">
        <v>0.02</v>
      </c>
      <c r="D31" s="20"/>
      <c r="E31" s="18" t="str">
        <f t="shared" si="5"/>
        <v>#NUM!</v>
      </c>
      <c r="F31" s="18">
        <f t="shared" si="6"/>
        <v>0</v>
      </c>
      <c r="I31" s="17"/>
    </row>
    <row r="32" ht="15.75" customHeight="1">
      <c r="A32" s="3">
        <v>10.0</v>
      </c>
      <c r="B32" s="4">
        <f t="shared" si="4"/>
        <v>1</v>
      </c>
      <c r="C32" s="3">
        <v>0.02</v>
      </c>
      <c r="D32" s="9"/>
      <c r="E32" s="3" t="str">
        <f t="shared" si="5"/>
        <v>#NUM!</v>
      </c>
      <c r="F32" s="3">
        <f t="shared" si="6"/>
        <v>0</v>
      </c>
      <c r="I32" s="17"/>
    </row>
    <row r="33" ht="15.75" customHeight="1">
      <c r="A33" s="18">
        <v>15.0</v>
      </c>
      <c r="B33" s="19">
        <f t="shared" si="4"/>
        <v>1.176091259</v>
      </c>
      <c r="C33" s="18">
        <v>0.02</v>
      </c>
      <c r="D33" s="20"/>
      <c r="E33" s="18" t="str">
        <f t="shared" si="5"/>
        <v>#NUM!</v>
      </c>
      <c r="F33" s="18">
        <f t="shared" si="6"/>
        <v>0</v>
      </c>
      <c r="I33" s="17"/>
    </row>
    <row r="34" ht="15.75" customHeight="1">
      <c r="A34" s="3">
        <v>20.0</v>
      </c>
      <c r="B34" s="4">
        <f t="shared" si="4"/>
        <v>1.301029996</v>
      </c>
      <c r="C34" s="3">
        <v>0.02</v>
      </c>
      <c r="D34" s="9"/>
      <c r="E34" s="3" t="str">
        <f t="shared" si="5"/>
        <v>#NUM!</v>
      </c>
      <c r="F34" s="3">
        <f t="shared" si="6"/>
        <v>0</v>
      </c>
      <c r="I34" s="17"/>
    </row>
    <row r="35" ht="15.75" customHeight="1">
      <c r="A35" s="18">
        <v>25.0</v>
      </c>
      <c r="B35" s="19">
        <f t="shared" si="4"/>
        <v>1.397940009</v>
      </c>
      <c r="C35" s="18">
        <v>0.02</v>
      </c>
      <c r="D35" s="21"/>
      <c r="E35" s="18" t="str">
        <f t="shared" si="5"/>
        <v>#NUM!</v>
      </c>
      <c r="F35" s="18">
        <f t="shared" si="6"/>
        <v>0</v>
      </c>
      <c r="I35" s="17"/>
    </row>
    <row r="36" ht="15.75" customHeight="1">
      <c r="A36" s="3">
        <v>35.0</v>
      </c>
      <c r="B36" s="4">
        <f t="shared" si="4"/>
        <v>1.544068044</v>
      </c>
      <c r="C36" s="3">
        <v>0.02</v>
      </c>
      <c r="D36" s="11"/>
      <c r="E36" s="3" t="str">
        <f t="shared" si="5"/>
        <v>#NUM!</v>
      </c>
      <c r="F36" s="3">
        <f t="shared" si="6"/>
        <v>0</v>
      </c>
      <c r="I36" s="17"/>
    </row>
    <row r="37" ht="15.75" customHeight="1">
      <c r="A37" s="18">
        <v>38.0</v>
      </c>
      <c r="B37" s="19">
        <f t="shared" si="4"/>
        <v>1.579783597</v>
      </c>
      <c r="C37" s="18">
        <v>0.02</v>
      </c>
      <c r="D37" s="21"/>
      <c r="E37" s="18" t="str">
        <f t="shared" si="5"/>
        <v>#NUM!</v>
      </c>
      <c r="F37" s="18">
        <f t="shared" si="6"/>
        <v>0</v>
      </c>
      <c r="I37" s="17"/>
    </row>
    <row r="38" ht="15.75" customHeight="1">
      <c r="A38" s="3">
        <v>40.0</v>
      </c>
      <c r="B38" s="4">
        <f t="shared" si="4"/>
        <v>1.602059991</v>
      </c>
      <c r="C38" s="3">
        <v>0.02</v>
      </c>
      <c r="D38" s="11"/>
      <c r="E38" s="3" t="str">
        <f t="shared" si="5"/>
        <v>#NUM!</v>
      </c>
      <c r="F38" s="3">
        <f t="shared" si="6"/>
        <v>0</v>
      </c>
      <c r="I38" s="17"/>
    </row>
    <row r="39" ht="15.75" customHeight="1">
      <c r="A39" s="18">
        <v>42.0</v>
      </c>
      <c r="B39" s="19">
        <f t="shared" si="4"/>
        <v>1.62324929</v>
      </c>
      <c r="C39" s="18">
        <v>0.02</v>
      </c>
      <c r="D39" s="21"/>
      <c r="E39" s="18" t="str">
        <f t="shared" si="5"/>
        <v>#NUM!</v>
      </c>
      <c r="F39" s="18">
        <f t="shared" si="6"/>
        <v>0</v>
      </c>
    </row>
    <row r="40" ht="15.75" customHeight="1">
      <c r="A40" s="3">
        <v>45.0</v>
      </c>
      <c r="B40" s="4">
        <f t="shared" si="4"/>
        <v>1.653212514</v>
      </c>
      <c r="C40" s="3">
        <v>0.02</v>
      </c>
      <c r="D40" s="9"/>
      <c r="E40" s="3" t="str">
        <f t="shared" si="5"/>
        <v>#NUM!</v>
      </c>
      <c r="F40" s="3">
        <f t="shared" si="6"/>
        <v>0</v>
      </c>
    </row>
    <row r="41" ht="15.75" customHeight="1">
      <c r="A41" s="18">
        <v>50.0</v>
      </c>
      <c r="B41" s="19">
        <f t="shared" si="4"/>
        <v>1.698970004</v>
      </c>
      <c r="C41" s="18">
        <v>0.02</v>
      </c>
      <c r="D41" s="20"/>
      <c r="E41" s="18" t="str">
        <f t="shared" si="5"/>
        <v>#NUM!</v>
      </c>
      <c r="F41" s="18">
        <f t="shared" si="6"/>
        <v>0</v>
      </c>
    </row>
    <row r="42" ht="15.75" customHeight="1">
      <c r="A42" s="3">
        <v>100.0</v>
      </c>
      <c r="B42" s="4">
        <f t="shared" si="4"/>
        <v>2</v>
      </c>
      <c r="C42" s="3">
        <v>0.02</v>
      </c>
      <c r="D42" s="9"/>
      <c r="E42" s="3" t="str">
        <f t="shared" si="5"/>
        <v>#NUM!</v>
      </c>
      <c r="F42" s="3">
        <f t="shared" si="6"/>
        <v>0</v>
      </c>
    </row>
    <row r="43" ht="15.75" customHeight="1">
      <c r="A43" s="18">
        <v>200.0</v>
      </c>
      <c r="B43" s="19">
        <f t="shared" si="4"/>
        <v>2.301029996</v>
      </c>
      <c r="C43" s="18">
        <v>0.02</v>
      </c>
      <c r="D43" s="20"/>
      <c r="E43" s="18" t="str">
        <f t="shared" si="5"/>
        <v>#NUM!</v>
      </c>
      <c r="F43" s="18">
        <f t="shared" si="6"/>
        <v>0</v>
      </c>
    </row>
    <row r="44" ht="15.75" customHeight="1">
      <c r="B44" s="12"/>
      <c r="C44" s="17"/>
      <c r="D44" s="14"/>
    </row>
    <row r="45" ht="15.75" customHeight="1">
      <c r="A45" s="22" t="s">
        <v>9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3" t="s">
        <v>1</v>
      </c>
      <c r="B46" s="4" t="s">
        <v>2</v>
      </c>
      <c r="C46" s="3" t="s">
        <v>8</v>
      </c>
      <c r="D46" s="5" t="s">
        <v>4</v>
      </c>
      <c r="E46" s="3" t="s">
        <v>5</v>
      </c>
      <c r="F46" s="3" t="s">
        <v>6</v>
      </c>
      <c r="H46" s="13">
        <f>0.82*0.707</f>
        <v>0.57974</v>
      </c>
    </row>
    <row r="47" ht="15.75" customHeight="1">
      <c r="A47" s="23">
        <v>1.0</v>
      </c>
      <c r="B47" s="24">
        <f t="shared" ref="B47:B65" si="7">LOG10(A47)</f>
        <v>0</v>
      </c>
      <c r="C47" s="23">
        <v>1.0</v>
      </c>
      <c r="D47" s="25">
        <v>0.13</v>
      </c>
      <c r="E47" s="23">
        <f t="shared" ref="E47:E65" si="8">20 * LOG10(D47)</f>
        <v>-17.72113295</v>
      </c>
      <c r="F47" s="23">
        <f t="shared" ref="F47:F65" si="9">D47/C47</f>
        <v>0.13</v>
      </c>
    </row>
    <row r="48" ht="15.75" customHeight="1">
      <c r="A48" s="3">
        <v>2.0</v>
      </c>
      <c r="B48" s="4">
        <f t="shared" si="7"/>
        <v>0.3010299957</v>
      </c>
      <c r="C48" s="3">
        <v>1.0</v>
      </c>
      <c r="D48" s="9">
        <v>0.238</v>
      </c>
      <c r="E48" s="3">
        <f t="shared" si="8"/>
        <v>-12.46846086</v>
      </c>
      <c r="F48" s="3">
        <f t="shared" si="9"/>
        <v>0.238</v>
      </c>
    </row>
    <row r="49" ht="15.75" customHeight="1">
      <c r="A49" s="23">
        <v>3.0</v>
      </c>
      <c r="B49" s="24">
        <f t="shared" si="7"/>
        <v>0.4771212547</v>
      </c>
      <c r="C49" s="23">
        <v>1.0</v>
      </c>
      <c r="D49" s="25">
        <v>0.352</v>
      </c>
      <c r="E49" s="23">
        <f t="shared" si="8"/>
        <v>-9.06914673</v>
      </c>
      <c r="F49" s="23">
        <f t="shared" si="9"/>
        <v>0.352</v>
      </c>
    </row>
    <row r="50" ht="15.75" customHeight="1">
      <c r="A50" s="3">
        <v>5.0</v>
      </c>
      <c r="B50" s="4">
        <f t="shared" si="7"/>
        <v>0.6989700043</v>
      </c>
      <c r="C50" s="3">
        <v>1.0</v>
      </c>
      <c r="D50" s="9">
        <v>0.516</v>
      </c>
      <c r="E50" s="3">
        <f t="shared" si="8"/>
        <v>-5.747005967</v>
      </c>
      <c r="F50" s="3">
        <f t="shared" si="9"/>
        <v>0.516</v>
      </c>
    </row>
    <row r="51" ht="15.75" customHeight="1">
      <c r="A51" s="23">
        <v>7.0</v>
      </c>
      <c r="B51" s="24">
        <f t="shared" si="7"/>
        <v>0.84509804</v>
      </c>
      <c r="C51" s="23">
        <v>1.0</v>
      </c>
      <c r="D51" s="25">
        <v>0.644</v>
      </c>
      <c r="E51" s="23">
        <f t="shared" si="8"/>
        <v>-3.822282653</v>
      </c>
      <c r="F51" s="23">
        <f t="shared" si="9"/>
        <v>0.644</v>
      </c>
    </row>
    <row r="52" ht="15.75" customHeight="1">
      <c r="A52" s="3">
        <v>8.0</v>
      </c>
      <c r="B52" s="4">
        <f t="shared" si="7"/>
        <v>0.903089987</v>
      </c>
      <c r="C52" s="3">
        <v>1.0</v>
      </c>
      <c r="D52" s="9">
        <v>0.68</v>
      </c>
      <c r="E52" s="3">
        <f t="shared" si="8"/>
        <v>-3.349821746</v>
      </c>
      <c r="F52" s="3">
        <f t="shared" si="9"/>
        <v>0.68</v>
      </c>
    </row>
    <row r="53" ht="15.75" customHeight="1">
      <c r="A53" s="23">
        <v>9.0</v>
      </c>
      <c r="B53" s="24">
        <f t="shared" si="7"/>
        <v>0.9542425094</v>
      </c>
      <c r="C53" s="23">
        <v>1.0</v>
      </c>
      <c r="D53" s="25">
        <v>0.72</v>
      </c>
      <c r="E53" s="23">
        <f t="shared" si="8"/>
        <v>-2.853350071</v>
      </c>
      <c r="F53" s="23">
        <f t="shared" si="9"/>
        <v>0.72</v>
      </c>
    </row>
    <row r="54" ht="15.75" customHeight="1">
      <c r="A54" s="3">
        <v>10.0</v>
      </c>
      <c r="B54" s="4">
        <f t="shared" si="7"/>
        <v>1</v>
      </c>
      <c r="C54" s="3">
        <v>1.0</v>
      </c>
      <c r="D54" s="9">
        <v>0.744</v>
      </c>
      <c r="E54" s="3">
        <f t="shared" si="8"/>
        <v>-2.568541289</v>
      </c>
      <c r="F54" s="3">
        <f t="shared" si="9"/>
        <v>0.744</v>
      </c>
    </row>
    <row r="55" ht="15.75" customHeight="1">
      <c r="A55" s="23">
        <v>15.0</v>
      </c>
      <c r="B55" s="24">
        <f t="shared" si="7"/>
        <v>1.176091259</v>
      </c>
      <c r="C55" s="23">
        <v>1.0</v>
      </c>
      <c r="D55" s="25">
        <v>0.83</v>
      </c>
      <c r="E55" s="23">
        <f t="shared" si="8"/>
        <v>-1.618438152</v>
      </c>
      <c r="F55" s="23">
        <f t="shared" si="9"/>
        <v>0.83</v>
      </c>
    </row>
    <row r="56" ht="15.75" customHeight="1">
      <c r="A56" s="3">
        <v>20.0</v>
      </c>
      <c r="B56" s="4">
        <f t="shared" si="7"/>
        <v>1.301029996</v>
      </c>
      <c r="C56" s="3">
        <v>1.0</v>
      </c>
      <c r="D56" s="9">
        <v>0.83</v>
      </c>
      <c r="E56" s="3">
        <f t="shared" si="8"/>
        <v>-1.618438152</v>
      </c>
      <c r="F56" s="3">
        <f t="shared" si="9"/>
        <v>0.83</v>
      </c>
    </row>
    <row r="57" ht="15.75" customHeight="1">
      <c r="A57" s="23">
        <v>25.0</v>
      </c>
      <c r="B57" s="24">
        <f t="shared" si="7"/>
        <v>1.397940009</v>
      </c>
      <c r="C57" s="23">
        <v>1.0</v>
      </c>
      <c r="D57" s="26">
        <v>0.82</v>
      </c>
      <c r="E57" s="23">
        <f t="shared" si="8"/>
        <v>-1.723722952</v>
      </c>
      <c r="F57" s="23">
        <f t="shared" si="9"/>
        <v>0.82</v>
      </c>
    </row>
    <row r="58" ht="15.75" customHeight="1">
      <c r="A58" s="3">
        <v>35.0</v>
      </c>
      <c r="B58" s="4">
        <f t="shared" si="7"/>
        <v>1.544068044</v>
      </c>
      <c r="C58" s="3">
        <v>1.0</v>
      </c>
      <c r="D58" s="11">
        <v>0.76</v>
      </c>
      <c r="E58" s="3">
        <f t="shared" si="8"/>
        <v>-2.383728154</v>
      </c>
      <c r="F58" s="3">
        <f t="shared" si="9"/>
        <v>0.76</v>
      </c>
    </row>
    <row r="59" ht="15.75" customHeight="1">
      <c r="A59" s="23">
        <v>38.0</v>
      </c>
      <c r="B59" s="24">
        <f t="shared" si="7"/>
        <v>1.579783597</v>
      </c>
      <c r="C59" s="23">
        <v>1.0</v>
      </c>
      <c r="D59" s="26">
        <v>0.744</v>
      </c>
      <c r="E59" s="23">
        <f t="shared" si="8"/>
        <v>-2.568541289</v>
      </c>
      <c r="F59" s="23">
        <f t="shared" si="9"/>
        <v>0.744</v>
      </c>
    </row>
    <row r="60" ht="15.75" customHeight="1">
      <c r="A60" s="3">
        <v>40.0</v>
      </c>
      <c r="B60" s="4">
        <f t="shared" si="7"/>
        <v>1.602059991</v>
      </c>
      <c r="C60" s="3">
        <v>1.0</v>
      </c>
      <c r="D60" s="11">
        <v>0.74</v>
      </c>
      <c r="E60" s="3">
        <f t="shared" si="8"/>
        <v>-2.615365605</v>
      </c>
      <c r="F60" s="3">
        <f t="shared" si="9"/>
        <v>0.74</v>
      </c>
    </row>
    <row r="61" ht="15.75" customHeight="1">
      <c r="A61" s="23">
        <v>42.0</v>
      </c>
      <c r="B61" s="24">
        <f t="shared" si="7"/>
        <v>1.62324929</v>
      </c>
      <c r="C61" s="23">
        <v>1.0</v>
      </c>
      <c r="D61" s="26">
        <v>0.72</v>
      </c>
      <c r="E61" s="23">
        <f t="shared" si="8"/>
        <v>-2.853350071</v>
      </c>
      <c r="F61" s="23">
        <f t="shared" si="9"/>
        <v>0.72</v>
      </c>
    </row>
    <row r="62" ht="15.75" customHeight="1">
      <c r="A62" s="3">
        <v>45.0</v>
      </c>
      <c r="B62" s="4">
        <f t="shared" si="7"/>
        <v>1.653212514</v>
      </c>
      <c r="C62" s="3">
        <v>1.0</v>
      </c>
      <c r="D62" s="9">
        <v>0.696</v>
      </c>
      <c r="E62" s="3">
        <f t="shared" si="8"/>
        <v>-3.147815208</v>
      </c>
      <c r="F62" s="3">
        <f t="shared" si="9"/>
        <v>0.696</v>
      </c>
    </row>
    <row r="63" ht="15.75" customHeight="1">
      <c r="A63" s="23">
        <v>50.0</v>
      </c>
      <c r="B63" s="24">
        <f t="shared" si="7"/>
        <v>1.698970004</v>
      </c>
      <c r="C63" s="23">
        <v>1.0</v>
      </c>
      <c r="D63" s="25">
        <v>0.672</v>
      </c>
      <c r="E63" s="23">
        <f t="shared" si="8"/>
        <v>-3.452614539</v>
      </c>
      <c r="F63" s="23">
        <f t="shared" si="9"/>
        <v>0.672</v>
      </c>
    </row>
    <row r="64" ht="15.75" customHeight="1">
      <c r="A64" s="3">
        <v>100.0</v>
      </c>
      <c r="B64" s="4">
        <f t="shared" si="7"/>
        <v>2</v>
      </c>
      <c r="C64" s="3">
        <v>1.0</v>
      </c>
      <c r="D64" s="9">
        <v>0.408</v>
      </c>
      <c r="E64" s="3">
        <f t="shared" si="8"/>
        <v>-7.786796738</v>
      </c>
      <c r="F64" s="3">
        <f t="shared" si="9"/>
        <v>0.408</v>
      </c>
    </row>
    <row r="65" ht="15.75" customHeight="1">
      <c r="A65" s="23">
        <v>200.0</v>
      </c>
      <c r="B65" s="24">
        <f t="shared" si="7"/>
        <v>2.301029996</v>
      </c>
      <c r="C65" s="23">
        <v>1.0</v>
      </c>
      <c r="D65" s="25">
        <v>0.22</v>
      </c>
      <c r="E65" s="23">
        <f t="shared" si="8"/>
        <v>-13.15154638</v>
      </c>
      <c r="F65" s="23">
        <f t="shared" si="9"/>
        <v>0.22</v>
      </c>
    </row>
    <row r="66" ht="15.75" customHeight="1">
      <c r="B66" s="12"/>
      <c r="C66" s="17"/>
      <c r="D66" s="14"/>
    </row>
    <row r="67" ht="15.75" customHeight="1">
      <c r="A67" s="27" t="s">
        <v>10</v>
      </c>
      <c r="F67" s="27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3" t="s">
        <v>1</v>
      </c>
      <c r="B68" s="4" t="s">
        <v>2</v>
      </c>
      <c r="C68" s="3" t="s">
        <v>8</v>
      </c>
      <c r="D68" s="5" t="s">
        <v>4</v>
      </c>
      <c r="E68" s="3" t="s">
        <v>5</v>
      </c>
      <c r="F68" s="3" t="s">
        <v>6</v>
      </c>
    </row>
    <row r="69" ht="15.75" customHeight="1">
      <c r="A69" s="28">
        <v>1.0</v>
      </c>
      <c r="B69" s="29">
        <f t="shared" ref="B69:B87" si="10">LOG10(A69)</f>
        <v>0</v>
      </c>
      <c r="C69" s="28">
        <v>0.02</v>
      </c>
      <c r="D69" s="30">
        <v>0.276</v>
      </c>
      <c r="E69" s="28">
        <f t="shared" ref="E69:E87" si="11">20 * LOG10(D69)</f>
        <v>-11.18181836</v>
      </c>
      <c r="F69" s="28">
        <f t="shared" ref="F69:F87" si="12">D69/C69</f>
        <v>13.8</v>
      </c>
    </row>
    <row r="70" ht="15.75" customHeight="1">
      <c r="A70" s="3">
        <v>2.0</v>
      </c>
      <c r="B70" s="4">
        <f t="shared" si="10"/>
        <v>0.3010299957</v>
      </c>
      <c r="C70" s="3">
        <v>0.02</v>
      </c>
      <c r="D70" s="9">
        <v>0.512</v>
      </c>
      <c r="E70" s="3">
        <f t="shared" si="11"/>
        <v>-5.81460078</v>
      </c>
      <c r="F70" s="3">
        <f t="shared" si="12"/>
        <v>25.6</v>
      </c>
    </row>
    <row r="71" ht="15.75" customHeight="1">
      <c r="A71" s="28">
        <v>3.0</v>
      </c>
      <c r="B71" s="29">
        <f t="shared" si="10"/>
        <v>0.4771212547</v>
      </c>
      <c r="C71" s="28">
        <v>0.02</v>
      </c>
      <c r="D71" s="30">
        <v>0.768</v>
      </c>
      <c r="E71" s="28">
        <f t="shared" si="11"/>
        <v>-2.292775599</v>
      </c>
      <c r="F71" s="28">
        <f t="shared" si="12"/>
        <v>38.4</v>
      </c>
    </row>
    <row r="72" ht="15.75" customHeight="1">
      <c r="A72" s="3">
        <v>5.0</v>
      </c>
      <c r="B72" s="4">
        <f t="shared" si="10"/>
        <v>0.6989700043</v>
      </c>
      <c r="C72" s="3">
        <v>0.02</v>
      </c>
      <c r="D72" s="9">
        <v>1.26</v>
      </c>
      <c r="E72" s="3">
        <f t="shared" si="11"/>
        <v>2.007410902</v>
      </c>
      <c r="F72" s="3">
        <f t="shared" si="12"/>
        <v>63</v>
      </c>
    </row>
    <row r="73" ht="15.75" customHeight="1">
      <c r="A73" s="28">
        <v>7.0</v>
      </c>
      <c r="B73" s="29">
        <f t="shared" si="10"/>
        <v>0.84509804</v>
      </c>
      <c r="C73" s="28">
        <v>0.02</v>
      </c>
      <c r="D73" s="30">
        <v>1.82</v>
      </c>
      <c r="E73" s="28">
        <f t="shared" si="11"/>
        <v>5.20142776</v>
      </c>
      <c r="F73" s="28">
        <f t="shared" si="12"/>
        <v>91</v>
      </c>
    </row>
    <row r="74" ht="15.75" customHeight="1">
      <c r="A74" s="3">
        <v>8.0</v>
      </c>
      <c r="B74" s="4">
        <f t="shared" si="10"/>
        <v>0.903089987</v>
      </c>
      <c r="C74" s="3">
        <v>0.02</v>
      </c>
      <c r="D74" s="9">
        <v>2.02</v>
      </c>
      <c r="E74" s="3">
        <f t="shared" si="11"/>
        <v>6.107027389</v>
      </c>
      <c r="F74" s="3">
        <f t="shared" si="12"/>
        <v>101</v>
      </c>
    </row>
    <row r="75" ht="15.75" customHeight="1">
      <c r="A75" s="28">
        <v>9.0</v>
      </c>
      <c r="B75" s="29">
        <f t="shared" si="10"/>
        <v>0.9542425094</v>
      </c>
      <c r="C75" s="28">
        <v>0.02</v>
      </c>
      <c r="D75" s="30">
        <v>2.24</v>
      </c>
      <c r="E75" s="28">
        <f t="shared" si="11"/>
        <v>7.004960367</v>
      </c>
      <c r="F75" s="28">
        <f t="shared" si="12"/>
        <v>112</v>
      </c>
    </row>
    <row r="76" ht="15.75" customHeight="1">
      <c r="A76" s="3">
        <v>10.0</v>
      </c>
      <c r="B76" s="4">
        <f t="shared" si="10"/>
        <v>1</v>
      </c>
      <c r="C76" s="3">
        <v>0.02</v>
      </c>
      <c r="D76" s="9">
        <v>2.48</v>
      </c>
      <c r="E76" s="3">
        <f t="shared" si="11"/>
        <v>7.889033617</v>
      </c>
      <c r="F76" s="3">
        <f t="shared" si="12"/>
        <v>124</v>
      </c>
    </row>
    <row r="77" ht="15.75" customHeight="1">
      <c r="A77" s="28">
        <v>15.0</v>
      </c>
      <c r="B77" s="29">
        <f t="shared" si="10"/>
        <v>1.176091259</v>
      </c>
      <c r="C77" s="28">
        <v>0.02</v>
      </c>
      <c r="D77" s="30">
        <v>3.64</v>
      </c>
      <c r="E77" s="28">
        <f t="shared" si="11"/>
        <v>11.22202767</v>
      </c>
      <c r="F77" s="28">
        <f t="shared" si="12"/>
        <v>182</v>
      </c>
    </row>
    <row r="78" ht="15.75" customHeight="1">
      <c r="A78" s="3">
        <v>20.0</v>
      </c>
      <c r="B78" s="4">
        <f t="shared" si="10"/>
        <v>1.301029996</v>
      </c>
      <c r="C78" s="3">
        <v>0.02</v>
      </c>
      <c r="D78" s="9">
        <v>4.52</v>
      </c>
      <c r="E78" s="3">
        <f t="shared" si="11"/>
        <v>13.1027687</v>
      </c>
      <c r="F78" s="3">
        <f t="shared" si="12"/>
        <v>226</v>
      </c>
    </row>
    <row r="79" ht="15.75" customHeight="1">
      <c r="A79" s="28">
        <v>25.0</v>
      </c>
      <c r="B79" s="29">
        <f t="shared" si="10"/>
        <v>1.397940009</v>
      </c>
      <c r="C79" s="28">
        <v>0.02</v>
      </c>
      <c r="D79" s="31">
        <v>5.44</v>
      </c>
      <c r="E79" s="28">
        <f t="shared" si="11"/>
        <v>14.71197799</v>
      </c>
      <c r="F79" s="28">
        <f t="shared" si="12"/>
        <v>272</v>
      </c>
    </row>
    <row r="80" ht="15.75" customHeight="1">
      <c r="A80" s="3">
        <v>35.0</v>
      </c>
      <c r="B80" s="4">
        <f t="shared" si="10"/>
        <v>1.544068044</v>
      </c>
      <c r="C80" s="3">
        <v>0.02</v>
      </c>
      <c r="D80" s="11">
        <v>6.72</v>
      </c>
      <c r="E80" s="3">
        <f t="shared" si="11"/>
        <v>16.54738546</v>
      </c>
      <c r="F80" s="3">
        <f t="shared" si="12"/>
        <v>336</v>
      </c>
    </row>
    <row r="81" ht="15.75" customHeight="1">
      <c r="A81" s="28">
        <v>38.0</v>
      </c>
      <c r="B81" s="29">
        <f t="shared" si="10"/>
        <v>1.579783597</v>
      </c>
      <c r="C81" s="28">
        <v>0.02</v>
      </c>
      <c r="D81" s="31">
        <v>7.4</v>
      </c>
      <c r="E81" s="28">
        <f t="shared" si="11"/>
        <v>17.38463439</v>
      </c>
      <c r="F81" s="28">
        <f t="shared" si="12"/>
        <v>370</v>
      </c>
    </row>
    <row r="82" ht="15.75" customHeight="1">
      <c r="A82" s="3">
        <v>40.0</v>
      </c>
      <c r="B82" s="4">
        <f t="shared" si="10"/>
        <v>1.602059991</v>
      </c>
      <c r="C82" s="3">
        <v>0.02</v>
      </c>
      <c r="D82" s="11">
        <v>7.12</v>
      </c>
      <c r="E82" s="3">
        <f t="shared" si="11"/>
        <v>17.04959987</v>
      </c>
      <c r="F82" s="3">
        <f t="shared" si="12"/>
        <v>356</v>
      </c>
    </row>
    <row r="83" ht="15.75" customHeight="1">
      <c r="A83" s="28">
        <v>42.0</v>
      </c>
      <c r="B83" s="29">
        <f t="shared" si="10"/>
        <v>1.62324929</v>
      </c>
      <c r="C83" s="28">
        <v>0.02</v>
      </c>
      <c r="D83" s="31">
        <v>7.36</v>
      </c>
      <c r="E83" s="28">
        <f t="shared" si="11"/>
        <v>17.33755629</v>
      </c>
      <c r="F83" s="28">
        <f t="shared" si="12"/>
        <v>368</v>
      </c>
    </row>
    <row r="84" ht="15.75" customHeight="1">
      <c r="A84" s="3">
        <v>45.0</v>
      </c>
      <c r="B84" s="4">
        <f t="shared" si="10"/>
        <v>1.653212514</v>
      </c>
      <c r="C84" s="3">
        <v>0.02</v>
      </c>
      <c r="D84" s="9">
        <v>7.44</v>
      </c>
      <c r="E84" s="3">
        <f t="shared" si="11"/>
        <v>17.43145871</v>
      </c>
      <c r="F84" s="3">
        <f t="shared" si="12"/>
        <v>372</v>
      </c>
    </row>
    <row r="85" ht="15.75" customHeight="1">
      <c r="A85" s="28">
        <v>50.0</v>
      </c>
      <c r="B85" s="29">
        <f t="shared" si="10"/>
        <v>1.698970004</v>
      </c>
      <c r="C85" s="28">
        <v>0.02</v>
      </c>
      <c r="D85" s="30">
        <v>7.92</v>
      </c>
      <c r="E85" s="28">
        <f t="shared" si="11"/>
        <v>17.97450363</v>
      </c>
      <c r="F85" s="28">
        <f t="shared" si="12"/>
        <v>396</v>
      </c>
    </row>
    <row r="86" ht="15.75" customHeight="1">
      <c r="A86" s="3">
        <v>100.0</v>
      </c>
      <c r="B86" s="4">
        <f t="shared" si="10"/>
        <v>2</v>
      </c>
      <c r="C86" s="3">
        <v>0.02</v>
      </c>
      <c r="D86" s="9">
        <v>9.52</v>
      </c>
      <c r="E86" s="3">
        <f t="shared" si="11"/>
        <v>19.57273897</v>
      </c>
      <c r="F86" s="3">
        <f t="shared" si="12"/>
        <v>476</v>
      </c>
    </row>
    <row r="87" ht="15.75" customHeight="1">
      <c r="A87" s="28">
        <v>200.0</v>
      </c>
      <c r="B87" s="29">
        <f t="shared" si="10"/>
        <v>2.301029996</v>
      </c>
      <c r="C87" s="28">
        <v>0.02</v>
      </c>
      <c r="D87" s="30"/>
      <c r="E87" s="28" t="str">
        <f t="shared" si="11"/>
        <v>#NUM!</v>
      </c>
      <c r="F87" s="28">
        <f t="shared" si="12"/>
        <v>0</v>
      </c>
    </row>
    <row r="88" ht="15.75" customHeight="1">
      <c r="B88" s="12"/>
      <c r="C88" s="17"/>
      <c r="D88" s="14"/>
    </row>
    <row r="89" ht="15.75" customHeight="1">
      <c r="B89" s="12"/>
      <c r="C89" s="17"/>
      <c r="D89" s="14"/>
    </row>
    <row r="90" ht="15.75" customHeight="1">
      <c r="B90" s="12"/>
      <c r="C90" s="17"/>
      <c r="D90" s="14"/>
    </row>
    <row r="91" ht="15.75" customHeight="1">
      <c r="B91" s="12"/>
      <c r="C91" s="17"/>
      <c r="D91" s="14"/>
    </row>
    <row r="92" ht="15.75" customHeight="1">
      <c r="B92" s="12"/>
      <c r="C92" s="17"/>
      <c r="D92" s="14"/>
    </row>
    <row r="93" ht="15.75" customHeight="1">
      <c r="B93" s="12"/>
      <c r="C93" s="17"/>
      <c r="D93" s="14"/>
    </row>
    <row r="94" ht="15.75" customHeight="1">
      <c r="B94" s="12"/>
      <c r="C94" s="17"/>
      <c r="D94" s="14"/>
    </row>
    <row r="95" ht="15.75" customHeight="1">
      <c r="B95" s="12"/>
      <c r="C95" s="17"/>
      <c r="D95" s="14"/>
    </row>
    <row r="96" ht="15.75" customHeight="1">
      <c r="B96" s="12"/>
      <c r="C96" s="17"/>
      <c r="D96" s="14"/>
    </row>
    <row r="97" ht="15.75" customHeight="1">
      <c r="B97" s="12"/>
      <c r="C97" s="17"/>
      <c r="D97" s="14"/>
    </row>
    <row r="98" ht="15.75" customHeight="1">
      <c r="B98" s="12"/>
      <c r="C98" s="17"/>
      <c r="D98" s="14"/>
    </row>
    <row r="99" ht="15.75" customHeight="1">
      <c r="B99" s="12"/>
      <c r="C99" s="17"/>
      <c r="D99" s="14"/>
    </row>
    <row r="100" ht="15.75" customHeight="1">
      <c r="B100" s="12"/>
      <c r="C100" s="17"/>
      <c r="D100" s="14"/>
    </row>
    <row r="101" ht="15.75" customHeight="1">
      <c r="B101" s="12"/>
      <c r="C101" s="17"/>
      <c r="D101" s="14"/>
    </row>
    <row r="102" ht="15.75" customHeight="1">
      <c r="B102" s="12"/>
      <c r="C102" s="17"/>
      <c r="D102" s="14"/>
    </row>
    <row r="103" ht="15.75" customHeight="1">
      <c r="B103" s="12"/>
      <c r="C103" s="17"/>
      <c r="D103" s="14"/>
    </row>
    <row r="104" ht="15.75" customHeight="1">
      <c r="B104" s="12"/>
      <c r="C104" s="17"/>
      <c r="D104" s="14"/>
    </row>
    <row r="105" ht="15.75" customHeight="1">
      <c r="B105" s="12"/>
      <c r="C105" s="17"/>
      <c r="D105" s="14"/>
    </row>
    <row r="106" ht="15.75" customHeight="1">
      <c r="B106" s="12"/>
      <c r="C106" s="17"/>
      <c r="D106" s="14"/>
    </row>
    <row r="107" ht="15.75" customHeight="1">
      <c r="B107" s="12"/>
      <c r="C107" s="17"/>
      <c r="D107" s="14"/>
    </row>
    <row r="108" ht="15.75" customHeight="1">
      <c r="B108" s="12"/>
      <c r="C108" s="17"/>
      <c r="D108" s="14"/>
    </row>
    <row r="109" ht="15.75" customHeight="1">
      <c r="B109" s="12"/>
      <c r="C109" s="17"/>
      <c r="D109" s="14"/>
    </row>
    <row r="110" ht="15.75" customHeight="1">
      <c r="B110" s="12"/>
      <c r="C110" s="17"/>
      <c r="D110" s="14"/>
    </row>
    <row r="111" ht="15.75" customHeight="1">
      <c r="B111" s="12"/>
      <c r="C111" s="17"/>
      <c r="D111" s="14"/>
    </row>
    <row r="112" ht="15.75" customHeight="1">
      <c r="B112" s="12"/>
      <c r="C112" s="17"/>
      <c r="D112" s="14"/>
    </row>
    <row r="113" ht="15.75" customHeight="1">
      <c r="B113" s="12"/>
      <c r="C113" s="17"/>
      <c r="D113" s="14"/>
    </row>
    <row r="114" ht="15.75" customHeight="1">
      <c r="B114" s="12"/>
      <c r="C114" s="17"/>
      <c r="D114" s="14"/>
    </row>
    <row r="115" ht="15.75" customHeight="1">
      <c r="B115" s="12"/>
      <c r="C115" s="17"/>
      <c r="D115" s="14"/>
    </row>
    <row r="116" ht="15.75" customHeight="1">
      <c r="B116" s="12"/>
      <c r="C116" s="17"/>
      <c r="D116" s="14"/>
    </row>
    <row r="117" ht="15.75" customHeight="1">
      <c r="B117" s="12"/>
      <c r="C117" s="17"/>
      <c r="D117" s="14"/>
    </row>
    <row r="118" ht="15.75" customHeight="1">
      <c r="B118" s="12"/>
      <c r="C118" s="17"/>
      <c r="D118" s="14"/>
    </row>
    <row r="119" ht="15.75" customHeight="1">
      <c r="B119" s="12"/>
      <c r="C119" s="17"/>
      <c r="D119" s="14"/>
    </row>
    <row r="120" ht="15.75" customHeight="1">
      <c r="B120" s="12"/>
      <c r="C120" s="17"/>
      <c r="D120" s="14"/>
    </row>
    <row r="121" ht="15.75" customHeight="1">
      <c r="B121" s="12"/>
      <c r="C121" s="17"/>
      <c r="D121" s="14"/>
    </row>
    <row r="122" ht="15.75" customHeight="1">
      <c r="B122" s="12"/>
      <c r="C122" s="17"/>
      <c r="D122" s="14"/>
    </row>
    <row r="123" ht="15.75" customHeight="1">
      <c r="B123" s="12"/>
      <c r="C123" s="17"/>
      <c r="D123" s="14"/>
    </row>
    <row r="124" ht="15.75" customHeight="1">
      <c r="B124" s="12"/>
      <c r="C124" s="17"/>
      <c r="D124" s="14"/>
    </row>
    <row r="125" ht="15.75" customHeight="1">
      <c r="B125" s="12"/>
      <c r="C125" s="17"/>
      <c r="D125" s="14"/>
    </row>
    <row r="126" ht="15.75" customHeight="1">
      <c r="B126" s="12"/>
      <c r="C126" s="17"/>
      <c r="D126" s="14"/>
    </row>
    <row r="127" ht="15.75" customHeight="1">
      <c r="B127" s="12"/>
      <c r="C127" s="17"/>
      <c r="D127" s="14"/>
    </row>
    <row r="128" ht="15.75" customHeight="1">
      <c r="B128" s="12"/>
      <c r="C128" s="17"/>
      <c r="D128" s="14"/>
    </row>
    <row r="129" ht="15.75" customHeight="1">
      <c r="B129" s="12"/>
      <c r="C129" s="17"/>
      <c r="D129" s="14"/>
    </row>
    <row r="130" ht="15.75" customHeight="1">
      <c r="B130" s="12"/>
      <c r="C130" s="17"/>
      <c r="D130" s="14"/>
    </row>
    <row r="131" ht="15.75" customHeight="1">
      <c r="B131" s="12"/>
      <c r="C131" s="17"/>
      <c r="D131" s="14"/>
    </row>
    <row r="132" ht="15.75" customHeight="1">
      <c r="B132" s="12"/>
      <c r="C132" s="17"/>
      <c r="D132" s="14"/>
    </row>
    <row r="133" ht="15.75" customHeight="1">
      <c r="B133" s="12"/>
      <c r="C133" s="17"/>
      <c r="D133" s="14"/>
    </row>
    <row r="134" ht="15.75" customHeight="1">
      <c r="B134" s="12"/>
      <c r="C134" s="17"/>
      <c r="D134" s="14"/>
    </row>
    <row r="135" ht="15.75" customHeight="1">
      <c r="B135" s="12"/>
      <c r="C135" s="17"/>
      <c r="D135" s="14"/>
    </row>
    <row r="136" ht="15.75" customHeight="1">
      <c r="B136" s="12"/>
      <c r="C136" s="17"/>
      <c r="D136" s="14"/>
    </row>
    <row r="137" ht="15.75" customHeight="1">
      <c r="B137" s="12"/>
      <c r="C137" s="17"/>
      <c r="D137" s="14"/>
    </row>
    <row r="138" ht="15.75" customHeight="1">
      <c r="B138" s="12"/>
      <c r="C138" s="17"/>
      <c r="D138" s="14"/>
    </row>
    <row r="139" ht="15.75" customHeight="1">
      <c r="B139" s="12"/>
      <c r="C139" s="17"/>
      <c r="D139" s="14"/>
    </row>
    <row r="140" ht="15.75" customHeight="1">
      <c r="B140" s="12"/>
      <c r="C140" s="17"/>
      <c r="D140" s="14"/>
    </row>
    <row r="141" ht="15.75" customHeight="1">
      <c r="B141" s="12"/>
      <c r="C141" s="17"/>
      <c r="D141" s="14"/>
    </row>
    <row r="142" ht="15.75" customHeight="1">
      <c r="B142" s="12"/>
      <c r="C142" s="17"/>
      <c r="D142" s="14"/>
    </row>
    <row r="143" ht="15.75" customHeight="1">
      <c r="B143" s="12"/>
      <c r="C143" s="17"/>
      <c r="D143" s="14"/>
    </row>
    <row r="144" ht="15.75" customHeight="1">
      <c r="B144" s="12"/>
      <c r="C144" s="17"/>
      <c r="D144" s="14"/>
    </row>
    <row r="145" ht="15.75" customHeight="1">
      <c r="B145" s="12"/>
      <c r="C145" s="17"/>
      <c r="D145" s="14"/>
    </row>
    <row r="146" ht="15.75" customHeight="1">
      <c r="B146" s="12"/>
      <c r="C146" s="17"/>
      <c r="D146" s="14"/>
    </row>
    <row r="147" ht="15.75" customHeight="1">
      <c r="B147" s="12"/>
      <c r="C147" s="17"/>
      <c r="D147" s="14"/>
    </row>
    <row r="148" ht="15.75" customHeight="1">
      <c r="B148" s="12"/>
      <c r="C148" s="17"/>
      <c r="D148" s="14"/>
    </row>
    <row r="149" ht="15.75" customHeight="1">
      <c r="B149" s="12"/>
      <c r="C149" s="17"/>
      <c r="D149" s="14"/>
    </row>
    <row r="150" ht="15.75" customHeight="1">
      <c r="B150" s="12"/>
      <c r="C150" s="17"/>
      <c r="D150" s="14"/>
    </row>
    <row r="151" ht="15.75" customHeight="1">
      <c r="B151" s="12"/>
      <c r="C151" s="17"/>
      <c r="D151" s="14"/>
    </row>
    <row r="152" ht="15.75" customHeight="1">
      <c r="B152" s="12"/>
      <c r="C152" s="17"/>
      <c r="D152" s="14"/>
    </row>
    <row r="153" ht="15.75" customHeight="1">
      <c r="B153" s="12"/>
      <c r="C153" s="17"/>
      <c r="D153" s="14"/>
    </row>
    <row r="154" ht="15.75" customHeight="1">
      <c r="B154" s="12"/>
      <c r="C154" s="17"/>
      <c r="D154" s="14"/>
    </row>
    <row r="155" ht="15.75" customHeight="1">
      <c r="B155" s="12"/>
      <c r="C155" s="17"/>
      <c r="D155" s="14"/>
    </row>
    <row r="156" ht="15.75" customHeight="1">
      <c r="B156" s="12"/>
      <c r="C156" s="17"/>
      <c r="D156" s="14"/>
    </row>
    <row r="157" ht="15.75" customHeight="1">
      <c r="B157" s="12"/>
      <c r="C157" s="17"/>
      <c r="D157" s="14"/>
    </row>
    <row r="158" ht="15.75" customHeight="1">
      <c r="B158" s="12"/>
      <c r="C158" s="17"/>
      <c r="D158" s="14"/>
    </row>
    <row r="159" ht="15.75" customHeight="1">
      <c r="B159" s="12"/>
      <c r="C159" s="17"/>
      <c r="D159" s="14"/>
    </row>
    <row r="160" ht="15.75" customHeight="1">
      <c r="B160" s="12"/>
      <c r="C160" s="17"/>
      <c r="D160" s="14"/>
    </row>
    <row r="161" ht="15.75" customHeight="1">
      <c r="B161" s="12"/>
      <c r="C161" s="17"/>
      <c r="D161" s="14"/>
    </row>
    <row r="162" ht="15.75" customHeight="1">
      <c r="B162" s="12"/>
      <c r="C162" s="17"/>
      <c r="D162" s="14"/>
    </row>
    <row r="163" ht="15.75" customHeight="1">
      <c r="B163" s="12"/>
      <c r="C163" s="17"/>
      <c r="D163" s="14"/>
    </row>
    <row r="164" ht="15.75" customHeight="1">
      <c r="B164" s="12"/>
      <c r="C164" s="17"/>
      <c r="D164" s="14"/>
    </row>
    <row r="165" ht="15.75" customHeight="1">
      <c r="B165" s="12"/>
      <c r="C165" s="17"/>
      <c r="D165" s="14"/>
    </row>
    <row r="166" ht="15.75" customHeight="1">
      <c r="B166" s="12"/>
      <c r="C166" s="17"/>
      <c r="D166" s="14"/>
    </row>
    <row r="167" ht="15.75" customHeight="1">
      <c r="B167" s="12"/>
      <c r="C167" s="17"/>
      <c r="D167" s="14"/>
    </row>
    <row r="168" ht="15.75" customHeight="1">
      <c r="B168" s="12"/>
      <c r="C168" s="17"/>
      <c r="D168" s="14"/>
    </row>
    <row r="169" ht="15.75" customHeight="1">
      <c r="B169" s="12"/>
      <c r="C169" s="17"/>
      <c r="D169" s="14"/>
    </row>
    <row r="170" ht="15.75" customHeight="1">
      <c r="B170" s="12"/>
      <c r="C170" s="17"/>
      <c r="D170" s="14"/>
    </row>
    <row r="171" ht="15.75" customHeight="1">
      <c r="B171" s="12"/>
      <c r="C171" s="17"/>
      <c r="D171" s="14"/>
    </row>
    <row r="172" ht="15.75" customHeight="1">
      <c r="B172" s="12"/>
      <c r="C172" s="17"/>
      <c r="D172" s="14"/>
    </row>
    <row r="173" ht="15.75" customHeight="1">
      <c r="B173" s="12"/>
      <c r="C173" s="17"/>
      <c r="D173" s="14"/>
    </row>
    <row r="174" ht="15.75" customHeight="1">
      <c r="B174" s="12"/>
      <c r="C174" s="17"/>
      <c r="D174" s="14"/>
    </row>
    <row r="175" ht="15.75" customHeight="1">
      <c r="B175" s="12"/>
      <c r="C175" s="17"/>
      <c r="D175" s="14"/>
    </row>
    <row r="176" ht="15.75" customHeight="1">
      <c r="B176" s="12"/>
      <c r="C176" s="17"/>
      <c r="D176" s="14"/>
    </row>
    <row r="177" ht="15.75" customHeight="1">
      <c r="B177" s="12"/>
      <c r="C177" s="17"/>
      <c r="D177" s="14"/>
    </row>
    <row r="178" ht="15.75" customHeight="1">
      <c r="B178" s="12"/>
      <c r="C178" s="17"/>
      <c r="D178" s="14"/>
    </row>
    <row r="179" ht="15.75" customHeight="1">
      <c r="B179" s="12"/>
      <c r="C179" s="17"/>
      <c r="D179" s="14"/>
    </row>
    <row r="180" ht="15.75" customHeight="1">
      <c r="B180" s="12"/>
      <c r="C180" s="17"/>
      <c r="D180" s="14"/>
    </row>
    <row r="181" ht="15.75" customHeight="1">
      <c r="B181" s="12"/>
      <c r="C181" s="17"/>
      <c r="D181" s="14"/>
    </row>
    <row r="182" ht="15.75" customHeight="1">
      <c r="B182" s="12"/>
      <c r="C182" s="17"/>
      <c r="D182" s="14"/>
    </row>
    <row r="183" ht="15.75" customHeight="1">
      <c r="B183" s="12"/>
      <c r="C183" s="17"/>
      <c r="D183" s="14"/>
    </row>
    <row r="184" ht="15.75" customHeight="1">
      <c r="B184" s="12"/>
      <c r="C184" s="17"/>
      <c r="D184" s="14"/>
    </row>
    <row r="185" ht="15.75" customHeight="1">
      <c r="B185" s="12"/>
      <c r="C185" s="17"/>
      <c r="D185" s="14"/>
    </row>
    <row r="186" ht="15.75" customHeight="1">
      <c r="B186" s="12"/>
      <c r="C186" s="17"/>
      <c r="D186" s="14"/>
    </row>
    <row r="187" ht="15.75" customHeight="1">
      <c r="B187" s="12"/>
      <c r="C187" s="17"/>
      <c r="D187" s="14"/>
    </row>
    <row r="188" ht="15.75" customHeight="1">
      <c r="B188" s="12"/>
      <c r="C188" s="17"/>
      <c r="D188" s="14"/>
    </row>
    <row r="189" ht="15.75" customHeight="1">
      <c r="B189" s="12"/>
      <c r="C189" s="17"/>
      <c r="D189" s="14"/>
    </row>
    <row r="190" ht="15.75" customHeight="1">
      <c r="B190" s="12"/>
      <c r="C190" s="17"/>
      <c r="D190" s="14"/>
    </row>
    <row r="191" ht="15.75" customHeight="1">
      <c r="B191" s="12"/>
      <c r="C191" s="17"/>
      <c r="D191" s="14"/>
    </row>
    <row r="192" ht="15.75" customHeight="1">
      <c r="B192" s="12"/>
      <c r="C192" s="17"/>
      <c r="D192" s="14"/>
    </row>
    <row r="193" ht="15.75" customHeight="1">
      <c r="B193" s="12"/>
      <c r="C193" s="17"/>
      <c r="D193" s="14"/>
    </row>
    <row r="194" ht="15.75" customHeight="1">
      <c r="B194" s="12"/>
      <c r="C194" s="17"/>
      <c r="D194" s="14"/>
    </row>
    <row r="195" ht="15.75" customHeight="1">
      <c r="B195" s="12"/>
      <c r="C195" s="17"/>
      <c r="D195" s="14"/>
    </row>
    <row r="196" ht="15.75" customHeight="1">
      <c r="B196" s="12"/>
      <c r="C196" s="17"/>
      <c r="D196" s="14"/>
    </row>
    <row r="197" ht="15.75" customHeight="1">
      <c r="B197" s="12"/>
      <c r="C197" s="17"/>
      <c r="D197" s="14"/>
    </row>
    <row r="198" ht="15.75" customHeight="1">
      <c r="B198" s="12"/>
      <c r="C198" s="17"/>
      <c r="D198" s="14"/>
    </row>
    <row r="199" ht="15.75" customHeight="1">
      <c r="B199" s="12"/>
      <c r="C199" s="17"/>
      <c r="D199" s="14"/>
    </row>
    <row r="200" ht="15.75" customHeight="1">
      <c r="B200" s="12"/>
      <c r="C200" s="17"/>
      <c r="D200" s="14"/>
    </row>
    <row r="201" ht="15.75" customHeight="1">
      <c r="B201" s="12"/>
      <c r="C201" s="17"/>
      <c r="D201" s="14"/>
    </row>
    <row r="202" ht="15.75" customHeight="1">
      <c r="B202" s="12"/>
      <c r="C202" s="17"/>
      <c r="D202" s="14"/>
    </row>
    <row r="203" ht="15.75" customHeight="1">
      <c r="B203" s="12"/>
      <c r="C203" s="17"/>
      <c r="D203" s="14"/>
    </row>
    <row r="204" ht="15.75" customHeight="1">
      <c r="B204" s="12"/>
      <c r="C204" s="17"/>
      <c r="D204" s="14"/>
    </row>
    <row r="205" ht="15.75" customHeight="1">
      <c r="B205" s="12"/>
      <c r="C205" s="17"/>
      <c r="D205" s="14"/>
    </row>
    <row r="206" ht="15.75" customHeight="1">
      <c r="B206" s="12"/>
      <c r="C206" s="17"/>
      <c r="D206" s="14"/>
    </row>
    <row r="207" ht="15.75" customHeight="1">
      <c r="B207" s="12"/>
      <c r="C207" s="17"/>
      <c r="D207" s="14"/>
    </row>
    <row r="208" ht="15.75" customHeight="1">
      <c r="B208" s="12"/>
      <c r="C208" s="17"/>
      <c r="D208" s="14"/>
    </row>
    <row r="209" ht="15.75" customHeight="1">
      <c r="B209" s="12"/>
      <c r="C209" s="17"/>
      <c r="D209" s="14"/>
    </row>
    <row r="210" ht="15.75" customHeight="1">
      <c r="B210" s="12"/>
      <c r="C210" s="17"/>
      <c r="D210" s="14"/>
    </row>
    <row r="211" ht="15.75" customHeight="1">
      <c r="B211" s="12"/>
      <c r="C211" s="17"/>
      <c r="D211" s="14"/>
    </row>
    <row r="212" ht="15.75" customHeight="1">
      <c r="B212" s="12"/>
      <c r="C212" s="17"/>
      <c r="D212" s="14"/>
    </row>
    <row r="213" ht="15.75" customHeight="1">
      <c r="B213" s="12"/>
      <c r="C213" s="17"/>
      <c r="D213" s="14"/>
    </row>
    <row r="214" ht="15.75" customHeight="1">
      <c r="B214" s="12"/>
      <c r="C214" s="17"/>
      <c r="D214" s="14"/>
    </row>
    <row r="215" ht="15.75" customHeight="1">
      <c r="B215" s="12"/>
      <c r="C215" s="17"/>
      <c r="D215" s="14"/>
    </row>
    <row r="216" ht="15.75" customHeight="1">
      <c r="B216" s="12"/>
      <c r="C216" s="17"/>
      <c r="D216" s="14"/>
    </row>
    <row r="217" ht="15.75" customHeight="1">
      <c r="B217" s="12"/>
      <c r="C217" s="17"/>
      <c r="D217" s="14"/>
    </row>
    <row r="218" ht="15.75" customHeight="1">
      <c r="B218" s="12"/>
      <c r="C218" s="17"/>
      <c r="D218" s="14"/>
    </row>
    <row r="219" ht="15.75" customHeight="1">
      <c r="B219" s="12"/>
      <c r="C219" s="17"/>
      <c r="D219" s="14"/>
    </row>
    <row r="220" ht="15.75" customHeight="1">
      <c r="B220" s="12"/>
      <c r="C220" s="17"/>
      <c r="D220" s="14"/>
    </row>
    <row r="221" ht="15.75" customHeight="1">
      <c r="B221" s="12"/>
      <c r="C221" s="17"/>
      <c r="D221" s="14"/>
    </row>
    <row r="222" ht="15.75" customHeight="1">
      <c r="B222" s="12"/>
      <c r="C222" s="17"/>
      <c r="D222" s="14"/>
    </row>
    <row r="223" ht="15.75" customHeight="1">
      <c r="B223" s="12"/>
      <c r="C223" s="17"/>
      <c r="D223" s="14"/>
    </row>
    <row r="224" ht="15.75" customHeight="1">
      <c r="B224" s="12"/>
      <c r="C224" s="17"/>
      <c r="D224" s="14"/>
    </row>
    <row r="225" ht="15.75" customHeight="1">
      <c r="B225" s="12"/>
      <c r="C225" s="17"/>
      <c r="D225" s="14"/>
    </row>
    <row r="226" ht="15.75" customHeight="1">
      <c r="B226" s="12"/>
      <c r="C226" s="17"/>
      <c r="D226" s="14"/>
    </row>
    <row r="227" ht="15.75" customHeight="1">
      <c r="B227" s="12"/>
      <c r="C227" s="17"/>
      <c r="D227" s="14"/>
    </row>
    <row r="228" ht="15.75" customHeight="1">
      <c r="B228" s="12"/>
      <c r="C228" s="17"/>
      <c r="D228" s="14"/>
    </row>
    <row r="229" ht="15.75" customHeight="1">
      <c r="B229" s="12"/>
      <c r="C229" s="17"/>
      <c r="D229" s="14"/>
    </row>
    <row r="230" ht="15.75" customHeight="1">
      <c r="B230" s="12"/>
      <c r="C230" s="17"/>
      <c r="D230" s="14"/>
    </row>
    <row r="231" ht="15.75" customHeight="1">
      <c r="B231" s="12"/>
      <c r="C231" s="17"/>
      <c r="D231" s="14"/>
    </row>
    <row r="232" ht="15.75" customHeight="1">
      <c r="B232" s="12"/>
      <c r="C232" s="17"/>
      <c r="D232" s="14"/>
    </row>
    <row r="233" ht="15.75" customHeight="1">
      <c r="B233" s="12"/>
      <c r="C233" s="17"/>
      <c r="D233" s="14"/>
    </row>
    <row r="234" ht="15.75" customHeight="1">
      <c r="B234" s="12"/>
      <c r="C234" s="17"/>
      <c r="D234" s="14"/>
    </row>
    <row r="235" ht="15.75" customHeight="1">
      <c r="B235" s="12"/>
      <c r="C235" s="17"/>
      <c r="D235" s="14"/>
    </row>
    <row r="236" ht="15.75" customHeight="1">
      <c r="B236" s="12"/>
      <c r="C236" s="17"/>
      <c r="D236" s="14"/>
    </row>
    <row r="237" ht="15.75" customHeight="1">
      <c r="B237" s="12"/>
      <c r="C237" s="17"/>
      <c r="D237" s="14"/>
    </row>
    <row r="238" ht="15.75" customHeight="1">
      <c r="B238" s="12"/>
      <c r="C238" s="17"/>
      <c r="D238" s="14"/>
    </row>
    <row r="239" ht="15.75" customHeight="1">
      <c r="B239" s="12"/>
      <c r="C239" s="17"/>
      <c r="D239" s="14"/>
    </row>
    <row r="240" ht="15.75" customHeight="1">
      <c r="B240" s="12"/>
      <c r="C240" s="17"/>
      <c r="D240" s="14"/>
    </row>
    <row r="241" ht="15.75" customHeight="1">
      <c r="B241" s="12"/>
      <c r="C241" s="17"/>
      <c r="D241" s="14"/>
    </row>
    <row r="242" ht="15.75" customHeight="1">
      <c r="B242" s="12"/>
      <c r="C242" s="17"/>
      <c r="D242" s="14"/>
    </row>
    <row r="243" ht="15.75" customHeight="1">
      <c r="B243" s="12"/>
      <c r="C243" s="17"/>
      <c r="D243" s="14"/>
    </row>
    <row r="244" ht="15.75" customHeight="1">
      <c r="B244" s="12"/>
      <c r="C244" s="17"/>
      <c r="D244" s="14"/>
    </row>
    <row r="245" ht="15.75" customHeight="1">
      <c r="B245" s="12"/>
      <c r="C245" s="17"/>
      <c r="D245" s="14"/>
    </row>
    <row r="246" ht="15.75" customHeight="1">
      <c r="B246" s="12"/>
      <c r="C246" s="17"/>
      <c r="D246" s="14"/>
    </row>
    <row r="247" ht="15.75" customHeight="1">
      <c r="B247" s="12"/>
      <c r="C247" s="17"/>
      <c r="D247" s="14"/>
    </row>
    <row r="248" ht="15.75" customHeight="1">
      <c r="B248" s="12"/>
      <c r="C248" s="17"/>
      <c r="D248" s="14"/>
    </row>
    <row r="249" ht="15.75" customHeight="1">
      <c r="B249" s="12"/>
      <c r="C249" s="17"/>
      <c r="D249" s="14"/>
    </row>
    <row r="250" ht="15.75" customHeight="1">
      <c r="B250" s="12"/>
      <c r="C250" s="17"/>
      <c r="D250" s="14"/>
    </row>
    <row r="251" ht="15.75" customHeight="1">
      <c r="B251" s="12"/>
      <c r="C251" s="17"/>
      <c r="D251" s="14"/>
    </row>
    <row r="252" ht="15.75" customHeight="1">
      <c r="B252" s="12"/>
      <c r="C252" s="17"/>
      <c r="D252" s="14"/>
    </row>
    <row r="253" ht="15.75" customHeight="1">
      <c r="B253" s="12"/>
      <c r="C253" s="17"/>
      <c r="D253" s="14"/>
    </row>
    <row r="254" ht="15.75" customHeight="1">
      <c r="B254" s="12"/>
      <c r="C254" s="17"/>
      <c r="D254" s="14"/>
    </row>
    <row r="255" ht="15.75" customHeight="1">
      <c r="B255" s="12"/>
      <c r="C255" s="17"/>
      <c r="D255" s="14"/>
    </row>
    <row r="256" ht="15.75" customHeight="1">
      <c r="B256" s="12"/>
      <c r="C256" s="17"/>
      <c r="D256" s="14"/>
    </row>
    <row r="257" ht="15.75" customHeight="1">
      <c r="B257" s="12"/>
      <c r="C257" s="17"/>
      <c r="D257" s="14"/>
    </row>
    <row r="258" ht="15.75" customHeight="1">
      <c r="B258" s="12"/>
      <c r="C258" s="17"/>
      <c r="D258" s="14"/>
    </row>
    <row r="259" ht="15.75" customHeight="1">
      <c r="B259" s="12"/>
      <c r="C259" s="17"/>
      <c r="D259" s="14"/>
    </row>
    <row r="260" ht="15.75" customHeight="1">
      <c r="B260" s="12"/>
      <c r="C260" s="17"/>
      <c r="D260" s="14"/>
    </row>
    <row r="261" ht="15.75" customHeight="1">
      <c r="B261" s="12"/>
      <c r="C261" s="17"/>
      <c r="D261" s="14"/>
    </row>
    <row r="262" ht="15.75" customHeight="1">
      <c r="B262" s="12"/>
      <c r="C262" s="17"/>
      <c r="D262" s="14"/>
    </row>
    <row r="263" ht="15.75" customHeight="1">
      <c r="B263" s="12"/>
      <c r="C263" s="17"/>
      <c r="D263" s="14"/>
    </row>
    <row r="264" ht="15.75" customHeight="1">
      <c r="B264" s="12"/>
      <c r="C264" s="17"/>
      <c r="D264" s="14"/>
    </row>
    <row r="265" ht="15.75" customHeight="1">
      <c r="B265" s="12"/>
      <c r="C265" s="17"/>
      <c r="D265" s="14"/>
    </row>
    <row r="266" ht="15.75" customHeight="1">
      <c r="B266" s="12"/>
      <c r="C266" s="17"/>
      <c r="D266" s="14"/>
    </row>
    <row r="267" ht="15.75" customHeight="1">
      <c r="B267" s="12"/>
      <c r="C267" s="17"/>
      <c r="D267" s="14"/>
    </row>
    <row r="268" ht="15.75" customHeight="1">
      <c r="B268" s="12"/>
      <c r="C268" s="17"/>
      <c r="D268" s="14"/>
    </row>
    <row r="269" ht="15.75" customHeight="1">
      <c r="B269" s="12"/>
      <c r="C269" s="17"/>
      <c r="D269" s="14"/>
    </row>
    <row r="270" ht="15.75" customHeight="1">
      <c r="B270" s="12"/>
      <c r="C270" s="17"/>
      <c r="D270" s="14"/>
    </row>
    <row r="271" ht="15.75" customHeight="1">
      <c r="B271" s="12"/>
      <c r="C271" s="17"/>
      <c r="D271" s="14"/>
    </row>
    <row r="272" ht="15.75" customHeight="1">
      <c r="B272" s="12"/>
      <c r="C272" s="17"/>
      <c r="D272" s="14"/>
    </row>
    <row r="273" ht="15.75" customHeight="1">
      <c r="B273" s="12"/>
      <c r="C273" s="17"/>
      <c r="D273" s="14"/>
    </row>
    <row r="274" ht="15.75" customHeight="1">
      <c r="B274" s="12"/>
      <c r="C274" s="17"/>
      <c r="D274" s="14"/>
    </row>
    <row r="275" ht="15.75" customHeight="1">
      <c r="B275" s="12"/>
      <c r="C275" s="17"/>
      <c r="D275" s="14"/>
    </row>
    <row r="276" ht="15.75" customHeight="1">
      <c r="B276" s="12"/>
      <c r="C276" s="17"/>
      <c r="D276" s="14"/>
    </row>
    <row r="277" ht="15.75" customHeight="1">
      <c r="B277" s="12"/>
      <c r="C277" s="17"/>
      <c r="D277" s="14"/>
    </row>
    <row r="278" ht="15.75" customHeight="1">
      <c r="B278" s="12"/>
      <c r="C278" s="17"/>
      <c r="D278" s="14"/>
    </row>
    <row r="279" ht="15.75" customHeight="1">
      <c r="B279" s="12"/>
      <c r="C279" s="17"/>
      <c r="D279" s="14"/>
    </row>
    <row r="280" ht="15.75" customHeight="1">
      <c r="B280" s="12"/>
      <c r="C280" s="17"/>
      <c r="D280" s="14"/>
    </row>
    <row r="281" ht="15.75" customHeight="1">
      <c r="B281" s="12"/>
      <c r="C281" s="17"/>
      <c r="D281" s="14"/>
    </row>
    <row r="282" ht="15.75" customHeight="1">
      <c r="B282" s="12"/>
      <c r="C282" s="17"/>
      <c r="D282" s="14"/>
    </row>
    <row r="283" ht="15.75" customHeight="1">
      <c r="B283" s="12"/>
      <c r="C283" s="17"/>
      <c r="D283" s="14"/>
    </row>
    <row r="284" ht="15.75" customHeight="1">
      <c r="B284" s="12"/>
      <c r="C284" s="17"/>
      <c r="D284" s="14"/>
    </row>
    <row r="285" ht="15.75" customHeight="1">
      <c r="B285" s="12"/>
      <c r="C285" s="17"/>
      <c r="D285" s="14"/>
    </row>
    <row r="286" ht="15.75" customHeight="1">
      <c r="B286" s="12"/>
      <c r="C286" s="17"/>
      <c r="D286" s="14"/>
    </row>
    <row r="287" ht="15.75" customHeight="1">
      <c r="B287" s="12"/>
      <c r="C287" s="17"/>
      <c r="D287" s="14"/>
    </row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F1"/>
    <mergeCell ref="A23:F23"/>
    <mergeCell ref="A45:F45"/>
    <mergeCell ref="A67:E6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7.25"/>
    <col customWidth="1" min="3" max="3" width="19.75"/>
    <col customWidth="1" min="4" max="4" width="16.5"/>
    <col customWidth="1" min="5" max="5" width="17.5"/>
    <col customWidth="1" min="6" max="6" width="17.88"/>
  </cols>
  <sheetData>
    <row r="1" ht="15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</row>
    <row r="3" ht="15.75" customHeight="1">
      <c r="A3" s="6">
        <v>1.0</v>
      </c>
      <c r="B3" s="7">
        <f t="shared" ref="B3:B21" si="1">LOG10(A3)</f>
        <v>0</v>
      </c>
      <c r="C3" s="6">
        <v>1.0</v>
      </c>
      <c r="D3" s="8"/>
      <c r="E3" s="6" t="str">
        <f t="shared" ref="E3:E21" si="2">20 * LOG10(D3)</f>
        <v>#NUM!</v>
      </c>
      <c r="F3" s="6">
        <f t="shared" ref="F3:F21" si="3">D3/C3</f>
        <v>0</v>
      </c>
    </row>
    <row r="4" ht="15.75" customHeight="1">
      <c r="A4" s="3">
        <v>2.0</v>
      </c>
      <c r="B4" s="4">
        <f t="shared" si="1"/>
        <v>0.3010299957</v>
      </c>
      <c r="C4" s="3">
        <v>1.0</v>
      </c>
      <c r="D4" s="9"/>
      <c r="E4" s="3" t="str">
        <f t="shared" si="2"/>
        <v>#NUM!</v>
      </c>
      <c r="F4" s="3">
        <f t="shared" si="3"/>
        <v>0</v>
      </c>
    </row>
    <row r="5" ht="15.75" customHeight="1">
      <c r="A5" s="6">
        <v>3.0</v>
      </c>
      <c r="B5" s="7">
        <f t="shared" si="1"/>
        <v>0.4771212547</v>
      </c>
      <c r="C5" s="6">
        <v>1.0</v>
      </c>
      <c r="D5" s="8"/>
      <c r="E5" s="6" t="str">
        <f t="shared" si="2"/>
        <v>#NUM!</v>
      </c>
      <c r="F5" s="6">
        <f t="shared" si="3"/>
        <v>0</v>
      </c>
    </row>
    <row r="6" ht="15.75" customHeight="1">
      <c r="A6" s="3">
        <v>5.0</v>
      </c>
      <c r="B6" s="4">
        <f t="shared" si="1"/>
        <v>0.6989700043</v>
      </c>
      <c r="C6" s="3">
        <v>1.0</v>
      </c>
      <c r="D6" s="9"/>
      <c r="E6" s="3" t="str">
        <f t="shared" si="2"/>
        <v>#NUM!</v>
      </c>
      <c r="F6" s="3">
        <f t="shared" si="3"/>
        <v>0</v>
      </c>
    </row>
    <row r="7" ht="15.75" customHeight="1">
      <c r="A7" s="6">
        <v>7.0</v>
      </c>
      <c r="B7" s="7">
        <f t="shared" si="1"/>
        <v>0.84509804</v>
      </c>
      <c r="C7" s="6">
        <v>1.0</v>
      </c>
      <c r="D7" s="8"/>
      <c r="E7" s="6" t="str">
        <f t="shared" si="2"/>
        <v>#NUM!</v>
      </c>
      <c r="F7" s="6">
        <f t="shared" si="3"/>
        <v>0</v>
      </c>
    </row>
    <row r="8" ht="15.75" customHeight="1">
      <c r="A8" s="3">
        <v>8.0</v>
      </c>
      <c r="B8" s="4">
        <f t="shared" si="1"/>
        <v>0.903089987</v>
      </c>
      <c r="C8" s="3">
        <v>1.0</v>
      </c>
      <c r="D8" s="9"/>
      <c r="E8" s="3" t="str">
        <f t="shared" si="2"/>
        <v>#NUM!</v>
      </c>
      <c r="F8" s="3">
        <f t="shared" si="3"/>
        <v>0</v>
      </c>
    </row>
    <row r="9" ht="15.75" customHeight="1">
      <c r="A9" s="6">
        <v>9.0</v>
      </c>
      <c r="B9" s="7">
        <f t="shared" si="1"/>
        <v>0.9542425094</v>
      </c>
      <c r="C9" s="6">
        <v>1.0</v>
      </c>
      <c r="D9" s="8"/>
      <c r="E9" s="6" t="str">
        <f t="shared" si="2"/>
        <v>#NUM!</v>
      </c>
      <c r="F9" s="6">
        <f t="shared" si="3"/>
        <v>0</v>
      </c>
    </row>
    <row r="10" ht="15.75" customHeight="1">
      <c r="A10" s="3">
        <v>10.0</v>
      </c>
      <c r="B10" s="4">
        <f t="shared" si="1"/>
        <v>1</v>
      </c>
      <c r="C10" s="3">
        <v>1.0</v>
      </c>
      <c r="D10" s="9"/>
      <c r="E10" s="3" t="str">
        <f t="shared" si="2"/>
        <v>#NUM!</v>
      </c>
      <c r="F10" s="3">
        <f t="shared" si="3"/>
        <v>0</v>
      </c>
    </row>
    <row r="11" ht="15.75" customHeight="1">
      <c r="A11" s="6">
        <v>15.0</v>
      </c>
      <c r="B11" s="7">
        <f t="shared" si="1"/>
        <v>1.176091259</v>
      </c>
      <c r="C11" s="6">
        <v>1.0</v>
      </c>
      <c r="D11" s="8"/>
      <c r="E11" s="6" t="str">
        <f t="shared" si="2"/>
        <v>#NUM!</v>
      </c>
      <c r="F11" s="6">
        <f t="shared" si="3"/>
        <v>0</v>
      </c>
    </row>
    <row r="12" ht="15.75" customHeight="1">
      <c r="A12" s="3">
        <v>20.0</v>
      </c>
      <c r="B12" s="4">
        <f t="shared" si="1"/>
        <v>1.301029996</v>
      </c>
      <c r="C12" s="3">
        <v>1.0</v>
      </c>
      <c r="D12" s="9">
        <v>0.912</v>
      </c>
      <c r="E12" s="3">
        <f t="shared" si="2"/>
        <v>-0.8001032334</v>
      </c>
      <c r="F12" s="3">
        <f t="shared" si="3"/>
        <v>0.912</v>
      </c>
    </row>
    <row r="13" ht="15.75" customHeight="1">
      <c r="A13" s="6">
        <v>25.0</v>
      </c>
      <c r="B13" s="7">
        <f t="shared" si="1"/>
        <v>1.397940009</v>
      </c>
      <c r="C13" s="6">
        <v>1.0</v>
      </c>
      <c r="D13" s="10"/>
      <c r="E13" s="6" t="str">
        <f t="shared" si="2"/>
        <v>#NUM!</v>
      </c>
      <c r="F13" s="6">
        <f t="shared" si="3"/>
        <v>0</v>
      </c>
    </row>
    <row r="14" ht="15.75" customHeight="1">
      <c r="A14" s="3">
        <v>35.0</v>
      </c>
      <c r="B14" s="4">
        <f t="shared" si="1"/>
        <v>1.544068044</v>
      </c>
      <c r="C14" s="3">
        <v>1.0</v>
      </c>
      <c r="D14" s="11"/>
      <c r="E14" s="3" t="str">
        <f t="shared" si="2"/>
        <v>#NUM!</v>
      </c>
      <c r="F14" s="3">
        <f t="shared" si="3"/>
        <v>0</v>
      </c>
    </row>
    <row r="15" ht="15.75" customHeight="1">
      <c r="A15" s="6">
        <v>38.0</v>
      </c>
      <c r="B15" s="7">
        <f t="shared" si="1"/>
        <v>1.579783597</v>
      </c>
      <c r="C15" s="6">
        <v>1.0</v>
      </c>
      <c r="D15" s="10"/>
      <c r="E15" s="6" t="str">
        <f t="shared" si="2"/>
        <v>#NUM!</v>
      </c>
      <c r="F15" s="6">
        <f t="shared" si="3"/>
        <v>0</v>
      </c>
    </row>
    <row r="16" ht="15.75" customHeight="1">
      <c r="A16" s="3">
        <v>40.0</v>
      </c>
      <c r="B16" s="4">
        <f t="shared" si="1"/>
        <v>1.602059991</v>
      </c>
      <c r="C16" s="3">
        <v>1.0</v>
      </c>
      <c r="D16" s="11"/>
      <c r="E16" s="3" t="str">
        <f t="shared" si="2"/>
        <v>#NUM!</v>
      </c>
      <c r="F16" s="3">
        <f t="shared" si="3"/>
        <v>0</v>
      </c>
    </row>
    <row r="17" ht="15.75" customHeight="1">
      <c r="A17" s="6">
        <v>42.0</v>
      </c>
      <c r="B17" s="7">
        <f t="shared" si="1"/>
        <v>1.62324929</v>
      </c>
      <c r="C17" s="6">
        <v>1.0</v>
      </c>
      <c r="D17" s="10"/>
      <c r="E17" s="6" t="str">
        <f t="shared" si="2"/>
        <v>#NUM!</v>
      </c>
      <c r="F17" s="6">
        <f t="shared" si="3"/>
        <v>0</v>
      </c>
    </row>
    <row r="18" ht="15.75" customHeight="1">
      <c r="A18" s="3">
        <v>45.0</v>
      </c>
      <c r="B18" s="4">
        <f t="shared" si="1"/>
        <v>1.653212514</v>
      </c>
      <c r="C18" s="3">
        <v>1.0</v>
      </c>
      <c r="D18" s="9"/>
      <c r="E18" s="3" t="str">
        <f t="shared" si="2"/>
        <v>#NUM!</v>
      </c>
      <c r="F18" s="3">
        <f t="shared" si="3"/>
        <v>0</v>
      </c>
    </row>
    <row r="19" ht="15.75" customHeight="1">
      <c r="A19" s="6">
        <v>50.0</v>
      </c>
      <c r="B19" s="7">
        <f t="shared" si="1"/>
        <v>1.698970004</v>
      </c>
      <c r="C19" s="6">
        <v>1.0</v>
      </c>
      <c r="D19" s="8"/>
      <c r="E19" s="6" t="str">
        <f t="shared" si="2"/>
        <v>#NUM!</v>
      </c>
      <c r="F19" s="6">
        <f t="shared" si="3"/>
        <v>0</v>
      </c>
    </row>
    <row r="20" ht="15.75" customHeight="1">
      <c r="A20" s="3">
        <v>100.0</v>
      </c>
      <c r="B20" s="4">
        <f t="shared" si="1"/>
        <v>2</v>
      </c>
      <c r="C20" s="3">
        <v>1.0</v>
      </c>
      <c r="D20" s="9"/>
      <c r="E20" s="3" t="str">
        <f t="shared" si="2"/>
        <v>#NUM!</v>
      </c>
      <c r="F20" s="3">
        <f t="shared" si="3"/>
        <v>0</v>
      </c>
    </row>
    <row r="21" ht="15.75" customHeight="1">
      <c r="A21" s="6">
        <v>200.0</v>
      </c>
      <c r="B21" s="7">
        <f t="shared" si="1"/>
        <v>2.301029996</v>
      </c>
      <c r="C21" s="6">
        <v>1.0</v>
      </c>
      <c r="D21" s="8"/>
      <c r="E21" s="6" t="str">
        <f t="shared" si="2"/>
        <v>#NUM!</v>
      </c>
      <c r="F21" s="6">
        <f t="shared" si="3"/>
        <v>0</v>
      </c>
    </row>
    <row r="22" ht="15.75" customHeight="1">
      <c r="B22" s="12"/>
      <c r="C22" s="13"/>
      <c r="D22" s="14"/>
    </row>
    <row r="23" ht="15.75" customHeight="1">
      <c r="A23" s="15" t="s">
        <v>7</v>
      </c>
      <c r="G23" s="1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3" t="s">
        <v>1</v>
      </c>
      <c r="B24" s="4" t="s">
        <v>2</v>
      </c>
      <c r="C24" s="3" t="s">
        <v>8</v>
      </c>
      <c r="D24" s="5" t="s">
        <v>4</v>
      </c>
      <c r="E24" s="3" t="s">
        <v>5</v>
      </c>
      <c r="F24" s="3" t="s">
        <v>6</v>
      </c>
      <c r="I24" s="17"/>
    </row>
    <row r="25" ht="15.75" customHeight="1">
      <c r="A25" s="18">
        <v>1.0</v>
      </c>
      <c r="B25" s="19">
        <f t="shared" ref="B25:B43" si="4">LOG10(A25)</f>
        <v>0</v>
      </c>
      <c r="C25" s="18">
        <v>0.02</v>
      </c>
      <c r="D25" s="20"/>
      <c r="E25" s="18" t="str">
        <f t="shared" ref="E25:E43" si="5">20 * LOG10(D25)</f>
        <v>#NUM!</v>
      </c>
      <c r="F25" s="18">
        <f t="shared" ref="F25:F43" si="6">D25/C25</f>
        <v>0</v>
      </c>
      <c r="I25" s="17"/>
    </row>
    <row r="26" ht="15.75" customHeight="1">
      <c r="A26" s="3">
        <v>2.0</v>
      </c>
      <c r="B26" s="4">
        <f t="shared" si="4"/>
        <v>0.3010299957</v>
      </c>
      <c r="C26" s="3">
        <v>0.02</v>
      </c>
      <c r="D26" s="9"/>
      <c r="E26" s="3" t="str">
        <f t="shared" si="5"/>
        <v>#NUM!</v>
      </c>
      <c r="F26" s="3">
        <f t="shared" si="6"/>
        <v>0</v>
      </c>
      <c r="I26" s="17"/>
    </row>
    <row r="27" ht="15.75" customHeight="1">
      <c r="A27" s="18">
        <v>3.0</v>
      </c>
      <c r="B27" s="19">
        <f t="shared" si="4"/>
        <v>0.4771212547</v>
      </c>
      <c r="C27" s="18">
        <v>0.02</v>
      </c>
      <c r="D27" s="20"/>
      <c r="E27" s="18" t="str">
        <f t="shared" si="5"/>
        <v>#NUM!</v>
      </c>
      <c r="F27" s="18">
        <f t="shared" si="6"/>
        <v>0</v>
      </c>
      <c r="I27" s="17"/>
    </row>
    <row r="28" ht="15.75" customHeight="1">
      <c r="A28" s="3">
        <v>5.0</v>
      </c>
      <c r="B28" s="4">
        <f t="shared" si="4"/>
        <v>0.6989700043</v>
      </c>
      <c r="C28" s="3">
        <v>0.02</v>
      </c>
      <c r="D28" s="9"/>
      <c r="E28" s="3" t="str">
        <f t="shared" si="5"/>
        <v>#NUM!</v>
      </c>
      <c r="F28" s="3">
        <f t="shared" si="6"/>
        <v>0</v>
      </c>
      <c r="I28" s="17"/>
    </row>
    <row r="29" ht="15.75" customHeight="1">
      <c r="A29" s="18">
        <v>7.0</v>
      </c>
      <c r="B29" s="19">
        <f t="shared" si="4"/>
        <v>0.84509804</v>
      </c>
      <c r="C29" s="18">
        <v>0.02</v>
      </c>
      <c r="D29" s="20"/>
      <c r="E29" s="18" t="str">
        <f t="shared" si="5"/>
        <v>#NUM!</v>
      </c>
      <c r="F29" s="18">
        <f t="shared" si="6"/>
        <v>0</v>
      </c>
      <c r="I29" s="17"/>
    </row>
    <row r="30" ht="15.75" customHeight="1">
      <c r="A30" s="3">
        <v>8.0</v>
      </c>
      <c r="B30" s="4">
        <f t="shared" si="4"/>
        <v>0.903089987</v>
      </c>
      <c r="C30" s="3">
        <v>0.02</v>
      </c>
      <c r="D30" s="9"/>
      <c r="E30" s="3" t="str">
        <f t="shared" si="5"/>
        <v>#NUM!</v>
      </c>
      <c r="F30" s="3">
        <f t="shared" si="6"/>
        <v>0</v>
      </c>
      <c r="I30" s="17"/>
    </row>
    <row r="31" ht="15.75" customHeight="1">
      <c r="A31" s="18">
        <v>9.0</v>
      </c>
      <c r="B31" s="19">
        <f t="shared" si="4"/>
        <v>0.9542425094</v>
      </c>
      <c r="C31" s="18">
        <v>0.02</v>
      </c>
      <c r="D31" s="20"/>
      <c r="E31" s="18" t="str">
        <f t="shared" si="5"/>
        <v>#NUM!</v>
      </c>
      <c r="F31" s="18">
        <f t="shared" si="6"/>
        <v>0</v>
      </c>
      <c r="I31" s="17"/>
    </row>
    <row r="32" ht="15.75" customHeight="1">
      <c r="A32" s="3">
        <v>10.0</v>
      </c>
      <c r="B32" s="4">
        <f t="shared" si="4"/>
        <v>1</v>
      </c>
      <c r="C32" s="3">
        <v>0.02</v>
      </c>
      <c r="D32" s="9"/>
      <c r="E32" s="3" t="str">
        <f t="shared" si="5"/>
        <v>#NUM!</v>
      </c>
      <c r="F32" s="3">
        <f t="shared" si="6"/>
        <v>0</v>
      </c>
      <c r="I32" s="17"/>
    </row>
    <row r="33" ht="15.75" customHeight="1">
      <c r="A33" s="18">
        <v>15.0</v>
      </c>
      <c r="B33" s="19">
        <f t="shared" si="4"/>
        <v>1.176091259</v>
      </c>
      <c r="C33" s="18">
        <v>0.02</v>
      </c>
      <c r="D33" s="20"/>
      <c r="E33" s="18" t="str">
        <f t="shared" si="5"/>
        <v>#NUM!</v>
      </c>
      <c r="F33" s="18">
        <f t="shared" si="6"/>
        <v>0</v>
      </c>
      <c r="I33" s="17"/>
    </row>
    <row r="34" ht="15.75" customHeight="1">
      <c r="A34" s="3">
        <v>20.0</v>
      </c>
      <c r="B34" s="4">
        <f t="shared" si="4"/>
        <v>1.301029996</v>
      </c>
      <c r="C34" s="3">
        <v>0.02</v>
      </c>
      <c r="D34" s="9"/>
      <c r="E34" s="3" t="str">
        <f t="shared" si="5"/>
        <v>#NUM!</v>
      </c>
      <c r="F34" s="3">
        <f t="shared" si="6"/>
        <v>0</v>
      </c>
      <c r="I34" s="17"/>
    </row>
    <row r="35" ht="15.75" customHeight="1">
      <c r="A35" s="18">
        <v>25.0</v>
      </c>
      <c r="B35" s="19">
        <f t="shared" si="4"/>
        <v>1.397940009</v>
      </c>
      <c r="C35" s="18">
        <v>0.02</v>
      </c>
      <c r="D35" s="21"/>
      <c r="E35" s="18" t="str">
        <f t="shared" si="5"/>
        <v>#NUM!</v>
      </c>
      <c r="F35" s="18">
        <f t="shared" si="6"/>
        <v>0</v>
      </c>
      <c r="I35" s="17"/>
    </row>
    <row r="36" ht="15.75" customHeight="1">
      <c r="A36" s="3">
        <v>35.0</v>
      </c>
      <c r="B36" s="4">
        <f t="shared" si="4"/>
        <v>1.544068044</v>
      </c>
      <c r="C36" s="3">
        <v>0.02</v>
      </c>
      <c r="D36" s="11"/>
      <c r="E36" s="3" t="str">
        <f t="shared" si="5"/>
        <v>#NUM!</v>
      </c>
      <c r="F36" s="3">
        <f t="shared" si="6"/>
        <v>0</v>
      </c>
      <c r="I36" s="17"/>
    </row>
    <row r="37" ht="15.75" customHeight="1">
      <c r="A37" s="18">
        <v>38.0</v>
      </c>
      <c r="B37" s="19">
        <f t="shared" si="4"/>
        <v>1.579783597</v>
      </c>
      <c r="C37" s="18">
        <v>0.02</v>
      </c>
      <c r="D37" s="21"/>
      <c r="E37" s="18" t="str">
        <f t="shared" si="5"/>
        <v>#NUM!</v>
      </c>
      <c r="F37" s="18">
        <f t="shared" si="6"/>
        <v>0</v>
      </c>
      <c r="I37" s="17"/>
    </row>
    <row r="38" ht="15.75" customHeight="1">
      <c r="A38" s="3">
        <v>40.0</v>
      </c>
      <c r="B38" s="4">
        <f t="shared" si="4"/>
        <v>1.602059991</v>
      </c>
      <c r="C38" s="3">
        <v>0.02</v>
      </c>
      <c r="D38" s="11"/>
      <c r="E38" s="3" t="str">
        <f t="shared" si="5"/>
        <v>#NUM!</v>
      </c>
      <c r="F38" s="3">
        <f t="shared" si="6"/>
        <v>0</v>
      </c>
      <c r="I38" s="17"/>
    </row>
    <row r="39" ht="15.75" customHeight="1">
      <c r="A39" s="18">
        <v>42.0</v>
      </c>
      <c r="B39" s="19">
        <f t="shared" si="4"/>
        <v>1.62324929</v>
      </c>
      <c r="C39" s="18">
        <v>0.02</v>
      </c>
      <c r="D39" s="21"/>
      <c r="E39" s="18" t="str">
        <f t="shared" si="5"/>
        <v>#NUM!</v>
      </c>
      <c r="F39" s="18">
        <f t="shared" si="6"/>
        <v>0</v>
      </c>
    </row>
    <row r="40" ht="15.75" customHeight="1">
      <c r="A40" s="3">
        <v>45.0</v>
      </c>
      <c r="B40" s="4">
        <f t="shared" si="4"/>
        <v>1.653212514</v>
      </c>
      <c r="C40" s="3">
        <v>0.02</v>
      </c>
      <c r="D40" s="9"/>
      <c r="E40" s="3" t="str">
        <f t="shared" si="5"/>
        <v>#NUM!</v>
      </c>
      <c r="F40" s="3">
        <f t="shared" si="6"/>
        <v>0</v>
      </c>
    </row>
    <row r="41" ht="15.75" customHeight="1">
      <c r="A41" s="18">
        <v>50.0</v>
      </c>
      <c r="B41" s="19">
        <f t="shared" si="4"/>
        <v>1.698970004</v>
      </c>
      <c r="C41" s="18">
        <v>0.02</v>
      </c>
      <c r="D41" s="20"/>
      <c r="E41" s="18" t="str">
        <f t="shared" si="5"/>
        <v>#NUM!</v>
      </c>
      <c r="F41" s="18">
        <f t="shared" si="6"/>
        <v>0</v>
      </c>
    </row>
    <row r="42" ht="15.75" customHeight="1">
      <c r="A42" s="3">
        <v>100.0</v>
      </c>
      <c r="B42" s="4">
        <f t="shared" si="4"/>
        <v>2</v>
      </c>
      <c r="C42" s="3">
        <v>0.02</v>
      </c>
      <c r="D42" s="9"/>
      <c r="E42" s="3" t="str">
        <f t="shared" si="5"/>
        <v>#NUM!</v>
      </c>
      <c r="F42" s="3">
        <f t="shared" si="6"/>
        <v>0</v>
      </c>
    </row>
    <row r="43" ht="15.75" customHeight="1">
      <c r="A43" s="18">
        <v>200.0</v>
      </c>
      <c r="B43" s="19">
        <f t="shared" si="4"/>
        <v>2.301029996</v>
      </c>
      <c r="C43" s="18">
        <v>0.02</v>
      </c>
      <c r="D43" s="20"/>
      <c r="E43" s="18" t="str">
        <f t="shared" si="5"/>
        <v>#NUM!</v>
      </c>
      <c r="F43" s="18">
        <f t="shared" si="6"/>
        <v>0</v>
      </c>
    </row>
    <row r="44" ht="15.75" customHeight="1">
      <c r="B44" s="12"/>
      <c r="C44" s="17"/>
      <c r="D44" s="14"/>
    </row>
    <row r="45" ht="15.75" customHeight="1">
      <c r="A45" s="22" t="s">
        <v>9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3" t="s">
        <v>1</v>
      </c>
      <c r="B46" s="4" t="s">
        <v>2</v>
      </c>
      <c r="C46" s="3" t="s">
        <v>8</v>
      </c>
      <c r="D46" s="5" t="s">
        <v>4</v>
      </c>
      <c r="E46" s="3" t="s">
        <v>5</v>
      </c>
      <c r="F46" s="3" t="s">
        <v>6</v>
      </c>
    </row>
    <row r="47" ht="15.75" customHeight="1">
      <c r="A47" s="23">
        <v>1.0</v>
      </c>
      <c r="B47" s="24">
        <f t="shared" ref="B47:B65" si="7">LOG10(A47)</f>
        <v>0</v>
      </c>
      <c r="C47" s="23">
        <v>1.0</v>
      </c>
      <c r="D47" s="25">
        <v>0.13</v>
      </c>
      <c r="E47" s="23">
        <f t="shared" ref="E47:E65" si="8">20 * LOG10(D47)</f>
        <v>-17.72113295</v>
      </c>
      <c r="F47" s="23">
        <f t="shared" ref="F47:F65" si="9">D47/C47</f>
        <v>0.13</v>
      </c>
    </row>
    <row r="48" ht="15.75" customHeight="1">
      <c r="A48" s="3">
        <v>2.0</v>
      </c>
      <c r="B48" s="4">
        <f t="shared" si="7"/>
        <v>0.3010299957</v>
      </c>
      <c r="C48" s="3">
        <v>1.0</v>
      </c>
      <c r="D48" s="9">
        <v>0.238</v>
      </c>
      <c r="E48" s="3">
        <f t="shared" si="8"/>
        <v>-12.46846086</v>
      </c>
      <c r="F48" s="3">
        <f t="shared" si="9"/>
        <v>0.238</v>
      </c>
    </row>
    <row r="49" ht="15.75" customHeight="1">
      <c r="A49" s="23">
        <v>3.0</v>
      </c>
      <c r="B49" s="24">
        <f t="shared" si="7"/>
        <v>0.4771212547</v>
      </c>
      <c r="C49" s="23">
        <v>1.0</v>
      </c>
      <c r="D49" s="25">
        <v>0.352</v>
      </c>
      <c r="E49" s="23">
        <f t="shared" si="8"/>
        <v>-9.06914673</v>
      </c>
      <c r="F49" s="23">
        <f t="shared" si="9"/>
        <v>0.352</v>
      </c>
    </row>
    <row r="50" ht="15.75" customHeight="1">
      <c r="A50" s="3">
        <v>5.0</v>
      </c>
      <c r="B50" s="4">
        <f t="shared" si="7"/>
        <v>0.6989700043</v>
      </c>
      <c r="C50" s="3">
        <v>1.0</v>
      </c>
      <c r="D50" s="9">
        <v>0.516</v>
      </c>
      <c r="E50" s="3">
        <f t="shared" si="8"/>
        <v>-5.747005967</v>
      </c>
      <c r="F50" s="3">
        <f t="shared" si="9"/>
        <v>0.516</v>
      </c>
    </row>
    <row r="51" ht="15.75" customHeight="1">
      <c r="A51" s="23">
        <v>7.0</v>
      </c>
      <c r="B51" s="24">
        <f t="shared" si="7"/>
        <v>0.84509804</v>
      </c>
      <c r="C51" s="23">
        <v>1.0</v>
      </c>
      <c r="D51" s="25">
        <v>0.644</v>
      </c>
      <c r="E51" s="23">
        <f t="shared" si="8"/>
        <v>-3.822282653</v>
      </c>
      <c r="F51" s="23">
        <f t="shared" si="9"/>
        <v>0.644</v>
      </c>
    </row>
    <row r="52" ht="15.75" customHeight="1">
      <c r="A52" s="3">
        <v>8.0</v>
      </c>
      <c r="B52" s="4">
        <f t="shared" si="7"/>
        <v>0.903089987</v>
      </c>
      <c r="C52" s="3">
        <v>1.0</v>
      </c>
      <c r="D52" s="9">
        <v>0.68</v>
      </c>
      <c r="E52" s="3">
        <f t="shared" si="8"/>
        <v>-3.349821746</v>
      </c>
      <c r="F52" s="3">
        <f t="shared" si="9"/>
        <v>0.68</v>
      </c>
    </row>
    <row r="53" ht="15.75" customHeight="1">
      <c r="A53" s="23">
        <v>9.0</v>
      </c>
      <c r="B53" s="24">
        <f t="shared" si="7"/>
        <v>0.9542425094</v>
      </c>
      <c r="C53" s="23">
        <v>1.0</v>
      </c>
      <c r="D53" s="25">
        <v>0.72</v>
      </c>
      <c r="E53" s="23">
        <f t="shared" si="8"/>
        <v>-2.853350071</v>
      </c>
      <c r="F53" s="23">
        <f t="shared" si="9"/>
        <v>0.72</v>
      </c>
    </row>
    <row r="54" ht="15.75" customHeight="1">
      <c r="A54" s="3">
        <v>10.0</v>
      </c>
      <c r="B54" s="4">
        <f t="shared" si="7"/>
        <v>1</v>
      </c>
      <c r="C54" s="3">
        <v>1.0</v>
      </c>
      <c r="D54" s="9">
        <v>0.744</v>
      </c>
      <c r="E54" s="3">
        <f t="shared" si="8"/>
        <v>-2.568541289</v>
      </c>
      <c r="F54" s="3">
        <f t="shared" si="9"/>
        <v>0.744</v>
      </c>
    </row>
    <row r="55" ht="15.75" customHeight="1">
      <c r="A55" s="23">
        <v>15.0</v>
      </c>
      <c r="B55" s="24">
        <f t="shared" si="7"/>
        <v>1.176091259</v>
      </c>
      <c r="C55" s="23">
        <v>1.0</v>
      </c>
      <c r="D55" s="25">
        <v>0.83</v>
      </c>
      <c r="E55" s="23">
        <f t="shared" si="8"/>
        <v>-1.618438152</v>
      </c>
      <c r="F55" s="23">
        <f t="shared" si="9"/>
        <v>0.83</v>
      </c>
    </row>
    <row r="56" ht="15.75" customHeight="1">
      <c r="A56" s="3">
        <v>20.0</v>
      </c>
      <c r="B56" s="4">
        <f t="shared" si="7"/>
        <v>1.301029996</v>
      </c>
      <c r="C56" s="3">
        <v>1.0</v>
      </c>
      <c r="D56" s="9">
        <v>0.83</v>
      </c>
      <c r="E56" s="3">
        <f t="shared" si="8"/>
        <v>-1.618438152</v>
      </c>
      <c r="F56" s="3">
        <f t="shared" si="9"/>
        <v>0.83</v>
      </c>
    </row>
    <row r="57" ht="15.75" customHeight="1">
      <c r="A57" s="23">
        <v>25.0</v>
      </c>
      <c r="B57" s="24">
        <f t="shared" si="7"/>
        <v>1.397940009</v>
      </c>
      <c r="C57" s="23">
        <v>1.0</v>
      </c>
      <c r="D57" s="26">
        <v>0.82</v>
      </c>
      <c r="E57" s="23">
        <f t="shared" si="8"/>
        <v>-1.723722952</v>
      </c>
      <c r="F57" s="23">
        <f t="shared" si="9"/>
        <v>0.82</v>
      </c>
    </row>
    <row r="58" ht="15.75" customHeight="1">
      <c r="A58" s="3">
        <v>35.0</v>
      </c>
      <c r="B58" s="4">
        <f t="shared" si="7"/>
        <v>1.544068044</v>
      </c>
      <c r="C58" s="3">
        <v>1.0</v>
      </c>
      <c r="D58" s="11">
        <v>0.76</v>
      </c>
      <c r="E58" s="3">
        <f t="shared" si="8"/>
        <v>-2.383728154</v>
      </c>
      <c r="F58" s="3">
        <f t="shared" si="9"/>
        <v>0.76</v>
      </c>
    </row>
    <row r="59" ht="15.75" customHeight="1">
      <c r="A59" s="23">
        <v>38.0</v>
      </c>
      <c r="B59" s="24">
        <f t="shared" si="7"/>
        <v>1.579783597</v>
      </c>
      <c r="C59" s="23">
        <v>1.0</v>
      </c>
      <c r="D59" s="26">
        <v>0.744</v>
      </c>
      <c r="E59" s="23">
        <f t="shared" si="8"/>
        <v>-2.568541289</v>
      </c>
      <c r="F59" s="23">
        <f t="shared" si="9"/>
        <v>0.744</v>
      </c>
    </row>
    <row r="60" ht="15.75" customHeight="1">
      <c r="A60" s="3">
        <v>40.0</v>
      </c>
      <c r="B60" s="4">
        <f t="shared" si="7"/>
        <v>1.602059991</v>
      </c>
      <c r="C60" s="3">
        <v>1.0</v>
      </c>
      <c r="D60" s="11">
        <v>0.74</v>
      </c>
      <c r="E60" s="3">
        <f t="shared" si="8"/>
        <v>-2.615365605</v>
      </c>
      <c r="F60" s="3">
        <f t="shared" si="9"/>
        <v>0.74</v>
      </c>
    </row>
    <row r="61" ht="15.75" customHeight="1">
      <c r="A61" s="23">
        <v>42.0</v>
      </c>
      <c r="B61" s="24">
        <f t="shared" si="7"/>
        <v>1.62324929</v>
      </c>
      <c r="C61" s="23">
        <v>1.0</v>
      </c>
      <c r="D61" s="26">
        <v>0.72</v>
      </c>
      <c r="E61" s="23">
        <f t="shared" si="8"/>
        <v>-2.853350071</v>
      </c>
      <c r="F61" s="23">
        <f t="shared" si="9"/>
        <v>0.72</v>
      </c>
    </row>
    <row r="62" ht="15.75" customHeight="1">
      <c r="A62" s="3">
        <v>45.0</v>
      </c>
      <c r="B62" s="4">
        <f t="shared" si="7"/>
        <v>1.653212514</v>
      </c>
      <c r="C62" s="3">
        <v>1.0</v>
      </c>
      <c r="D62" s="9">
        <v>0.696</v>
      </c>
      <c r="E62" s="3">
        <f t="shared" si="8"/>
        <v>-3.147815208</v>
      </c>
      <c r="F62" s="3">
        <f t="shared" si="9"/>
        <v>0.696</v>
      </c>
    </row>
    <row r="63" ht="15.75" customHeight="1">
      <c r="A63" s="23">
        <v>50.0</v>
      </c>
      <c r="B63" s="24">
        <f t="shared" si="7"/>
        <v>1.698970004</v>
      </c>
      <c r="C63" s="23">
        <v>1.0</v>
      </c>
      <c r="D63" s="25">
        <v>0.672</v>
      </c>
      <c r="E63" s="23">
        <f t="shared" si="8"/>
        <v>-3.452614539</v>
      </c>
      <c r="F63" s="23">
        <f t="shared" si="9"/>
        <v>0.672</v>
      </c>
    </row>
    <row r="64" ht="15.75" customHeight="1">
      <c r="A64" s="3">
        <v>100.0</v>
      </c>
      <c r="B64" s="4">
        <f t="shared" si="7"/>
        <v>2</v>
      </c>
      <c r="C64" s="3">
        <v>1.0</v>
      </c>
      <c r="D64" s="9">
        <v>0.408</v>
      </c>
      <c r="E64" s="3">
        <f t="shared" si="8"/>
        <v>-7.786796738</v>
      </c>
      <c r="F64" s="3">
        <f t="shared" si="9"/>
        <v>0.408</v>
      </c>
    </row>
    <row r="65" ht="15.75" customHeight="1">
      <c r="A65" s="23">
        <v>200.0</v>
      </c>
      <c r="B65" s="24">
        <f t="shared" si="7"/>
        <v>2.301029996</v>
      </c>
      <c r="C65" s="23">
        <v>1.0</v>
      </c>
      <c r="D65" s="25">
        <v>0.22</v>
      </c>
      <c r="E65" s="23">
        <f t="shared" si="8"/>
        <v>-13.15154638</v>
      </c>
      <c r="F65" s="23">
        <f t="shared" si="9"/>
        <v>0.22</v>
      </c>
    </row>
    <row r="66" ht="15.75" customHeight="1">
      <c r="B66" s="12"/>
      <c r="C66" s="17"/>
      <c r="D66" s="14"/>
    </row>
    <row r="67" ht="15.75" customHeight="1">
      <c r="A67" s="27" t="s">
        <v>10</v>
      </c>
      <c r="F67" s="27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3" t="s">
        <v>1</v>
      </c>
      <c r="B68" s="4" t="s">
        <v>2</v>
      </c>
      <c r="C68" s="3" t="s">
        <v>8</v>
      </c>
      <c r="D68" s="5" t="s">
        <v>4</v>
      </c>
      <c r="E68" s="3" t="s">
        <v>5</v>
      </c>
      <c r="F68" s="3" t="s">
        <v>6</v>
      </c>
    </row>
    <row r="69" ht="15.75" customHeight="1">
      <c r="A69" s="28">
        <v>1.0</v>
      </c>
      <c r="B69" s="29">
        <f t="shared" ref="B69:B87" si="10">LOG10(A69)</f>
        <v>0</v>
      </c>
      <c r="C69" s="28">
        <v>0.02</v>
      </c>
      <c r="D69" s="30"/>
      <c r="E69" s="28" t="str">
        <f t="shared" ref="E69:E87" si="11">20 * LOG10(D69)</f>
        <v>#NUM!</v>
      </c>
      <c r="F69" s="28">
        <f t="shared" ref="F69:F87" si="12">D69/C69</f>
        <v>0</v>
      </c>
    </row>
    <row r="70" ht="15.75" customHeight="1">
      <c r="A70" s="3">
        <v>2.0</v>
      </c>
      <c r="B70" s="4">
        <f t="shared" si="10"/>
        <v>0.3010299957</v>
      </c>
      <c r="C70" s="3">
        <v>0.02</v>
      </c>
      <c r="D70" s="9"/>
      <c r="E70" s="3" t="str">
        <f t="shared" si="11"/>
        <v>#NUM!</v>
      </c>
      <c r="F70" s="3">
        <f t="shared" si="12"/>
        <v>0</v>
      </c>
    </row>
    <row r="71" ht="15.75" customHeight="1">
      <c r="A71" s="28">
        <v>3.0</v>
      </c>
      <c r="B71" s="29">
        <f t="shared" si="10"/>
        <v>0.4771212547</v>
      </c>
      <c r="C71" s="28">
        <v>0.02</v>
      </c>
      <c r="D71" s="30"/>
      <c r="E71" s="28" t="str">
        <f t="shared" si="11"/>
        <v>#NUM!</v>
      </c>
      <c r="F71" s="28">
        <f t="shared" si="12"/>
        <v>0</v>
      </c>
    </row>
    <row r="72" ht="15.75" customHeight="1">
      <c r="A72" s="3">
        <v>5.0</v>
      </c>
      <c r="B72" s="4">
        <f t="shared" si="10"/>
        <v>0.6989700043</v>
      </c>
      <c r="C72" s="3">
        <v>0.02</v>
      </c>
      <c r="D72" s="9"/>
      <c r="E72" s="3" t="str">
        <f t="shared" si="11"/>
        <v>#NUM!</v>
      </c>
      <c r="F72" s="3">
        <f t="shared" si="12"/>
        <v>0</v>
      </c>
    </row>
    <row r="73" ht="15.75" customHeight="1">
      <c r="A73" s="28">
        <v>7.0</v>
      </c>
      <c r="B73" s="29">
        <f t="shared" si="10"/>
        <v>0.84509804</v>
      </c>
      <c r="C73" s="28">
        <v>0.02</v>
      </c>
      <c r="D73" s="30"/>
      <c r="E73" s="28" t="str">
        <f t="shared" si="11"/>
        <v>#NUM!</v>
      </c>
      <c r="F73" s="28">
        <f t="shared" si="12"/>
        <v>0</v>
      </c>
    </row>
    <row r="74" ht="15.75" customHeight="1">
      <c r="A74" s="3">
        <v>8.0</v>
      </c>
      <c r="B74" s="4">
        <f t="shared" si="10"/>
        <v>0.903089987</v>
      </c>
      <c r="C74" s="3">
        <v>0.02</v>
      </c>
      <c r="D74" s="9"/>
      <c r="E74" s="3" t="str">
        <f t="shared" si="11"/>
        <v>#NUM!</v>
      </c>
      <c r="F74" s="3">
        <f t="shared" si="12"/>
        <v>0</v>
      </c>
    </row>
    <row r="75" ht="15.75" customHeight="1">
      <c r="A75" s="28">
        <v>9.0</v>
      </c>
      <c r="B75" s="29">
        <f t="shared" si="10"/>
        <v>0.9542425094</v>
      </c>
      <c r="C75" s="28">
        <v>0.02</v>
      </c>
      <c r="D75" s="30"/>
      <c r="E75" s="28" t="str">
        <f t="shared" si="11"/>
        <v>#NUM!</v>
      </c>
      <c r="F75" s="28">
        <f t="shared" si="12"/>
        <v>0</v>
      </c>
    </row>
    <row r="76" ht="15.75" customHeight="1">
      <c r="A76" s="3">
        <v>10.0</v>
      </c>
      <c r="B76" s="4">
        <f t="shared" si="10"/>
        <v>1</v>
      </c>
      <c r="C76" s="3">
        <v>0.02</v>
      </c>
      <c r="D76" s="9"/>
      <c r="E76" s="3" t="str">
        <f t="shared" si="11"/>
        <v>#NUM!</v>
      </c>
      <c r="F76" s="3">
        <f t="shared" si="12"/>
        <v>0</v>
      </c>
    </row>
    <row r="77" ht="15.75" customHeight="1">
      <c r="A77" s="28">
        <v>15.0</v>
      </c>
      <c r="B77" s="29">
        <f t="shared" si="10"/>
        <v>1.176091259</v>
      </c>
      <c r="C77" s="28">
        <v>0.02</v>
      </c>
      <c r="D77" s="30"/>
      <c r="E77" s="28" t="str">
        <f t="shared" si="11"/>
        <v>#NUM!</v>
      </c>
      <c r="F77" s="28">
        <f t="shared" si="12"/>
        <v>0</v>
      </c>
    </row>
    <row r="78" ht="15.75" customHeight="1">
      <c r="A78" s="3">
        <v>20.0</v>
      </c>
      <c r="B78" s="4">
        <f t="shared" si="10"/>
        <v>1.301029996</v>
      </c>
      <c r="C78" s="3">
        <v>0.02</v>
      </c>
      <c r="D78" s="9"/>
      <c r="E78" s="3" t="str">
        <f t="shared" si="11"/>
        <v>#NUM!</v>
      </c>
      <c r="F78" s="3">
        <f t="shared" si="12"/>
        <v>0</v>
      </c>
    </row>
    <row r="79" ht="15.75" customHeight="1">
      <c r="A79" s="28">
        <v>25.0</v>
      </c>
      <c r="B79" s="29">
        <f t="shared" si="10"/>
        <v>1.397940009</v>
      </c>
      <c r="C79" s="28">
        <v>0.02</v>
      </c>
      <c r="D79" s="31"/>
      <c r="E79" s="28" t="str">
        <f t="shared" si="11"/>
        <v>#NUM!</v>
      </c>
      <c r="F79" s="28">
        <f t="shared" si="12"/>
        <v>0</v>
      </c>
    </row>
    <row r="80" ht="15.75" customHeight="1">
      <c r="A80" s="3">
        <v>35.0</v>
      </c>
      <c r="B80" s="4">
        <f t="shared" si="10"/>
        <v>1.544068044</v>
      </c>
      <c r="C80" s="3">
        <v>0.02</v>
      </c>
      <c r="D80" s="11"/>
      <c r="E80" s="3" t="str">
        <f t="shared" si="11"/>
        <v>#NUM!</v>
      </c>
      <c r="F80" s="3">
        <f t="shared" si="12"/>
        <v>0</v>
      </c>
    </row>
    <row r="81" ht="15.75" customHeight="1">
      <c r="A81" s="28">
        <v>38.0</v>
      </c>
      <c r="B81" s="29">
        <f t="shared" si="10"/>
        <v>1.579783597</v>
      </c>
      <c r="C81" s="28">
        <v>0.02</v>
      </c>
      <c r="D81" s="31"/>
      <c r="E81" s="28" t="str">
        <f t="shared" si="11"/>
        <v>#NUM!</v>
      </c>
      <c r="F81" s="28">
        <f t="shared" si="12"/>
        <v>0</v>
      </c>
    </row>
    <row r="82" ht="15.75" customHeight="1">
      <c r="A82" s="3">
        <v>40.0</v>
      </c>
      <c r="B82" s="4">
        <f t="shared" si="10"/>
        <v>1.602059991</v>
      </c>
      <c r="C82" s="3">
        <v>0.02</v>
      </c>
      <c r="D82" s="11"/>
      <c r="E82" s="3" t="str">
        <f t="shared" si="11"/>
        <v>#NUM!</v>
      </c>
      <c r="F82" s="3">
        <f t="shared" si="12"/>
        <v>0</v>
      </c>
    </row>
    <row r="83" ht="15.75" customHeight="1">
      <c r="A83" s="28">
        <v>42.0</v>
      </c>
      <c r="B83" s="29">
        <f t="shared" si="10"/>
        <v>1.62324929</v>
      </c>
      <c r="C83" s="28">
        <v>0.02</v>
      </c>
      <c r="D83" s="31"/>
      <c r="E83" s="28" t="str">
        <f t="shared" si="11"/>
        <v>#NUM!</v>
      </c>
      <c r="F83" s="28">
        <f t="shared" si="12"/>
        <v>0</v>
      </c>
    </row>
    <row r="84" ht="15.75" customHeight="1">
      <c r="A84" s="3">
        <v>45.0</v>
      </c>
      <c r="B84" s="4">
        <f t="shared" si="10"/>
        <v>1.653212514</v>
      </c>
      <c r="C84" s="3">
        <v>0.02</v>
      </c>
      <c r="D84" s="9"/>
      <c r="E84" s="3" t="str">
        <f t="shared" si="11"/>
        <v>#NUM!</v>
      </c>
      <c r="F84" s="3">
        <f t="shared" si="12"/>
        <v>0</v>
      </c>
    </row>
    <row r="85" ht="15.75" customHeight="1">
      <c r="A85" s="28">
        <v>50.0</v>
      </c>
      <c r="B85" s="29">
        <f t="shared" si="10"/>
        <v>1.698970004</v>
      </c>
      <c r="C85" s="28">
        <v>0.02</v>
      </c>
      <c r="D85" s="30"/>
      <c r="E85" s="28" t="str">
        <f t="shared" si="11"/>
        <v>#NUM!</v>
      </c>
      <c r="F85" s="28">
        <f t="shared" si="12"/>
        <v>0</v>
      </c>
    </row>
    <row r="86" ht="15.75" customHeight="1">
      <c r="A86" s="3">
        <v>100.0</v>
      </c>
      <c r="B86" s="4">
        <f t="shared" si="10"/>
        <v>2</v>
      </c>
      <c r="C86" s="3">
        <v>0.02</v>
      </c>
      <c r="D86" s="9"/>
      <c r="E86" s="3" t="str">
        <f t="shared" si="11"/>
        <v>#NUM!</v>
      </c>
      <c r="F86" s="3">
        <f t="shared" si="12"/>
        <v>0</v>
      </c>
    </row>
    <row r="87" ht="15.75" customHeight="1">
      <c r="A87" s="28">
        <v>200.0</v>
      </c>
      <c r="B87" s="29">
        <f t="shared" si="10"/>
        <v>2.301029996</v>
      </c>
      <c r="C87" s="28">
        <v>0.02</v>
      </c>
      <c r="D87" s="30"/>
      <c r="E87" s="28" t="str">
        <f t="shared" si="11"/>
        <v>#NUM!</v>
      </c>
      <c r="F87" s="28">
        <f t="shared" si="12"/>
        <v>0</v>
      </c>
    </row>
    <row r="88" ht="15.75" customHeight="1">
      <c r="B88" s="12"/>
      <c r="C88" s="17"/>
      <c r="D88" s="14"/>
    </row>
    <row r="89" ht="15.75" customHeight="1">
      <c r="B89" s="12"/>
      <c r="C89" s="17"/>
      <c r="D89" s="14"/>
    </row>
    <row r="90" ht="15.75" customHeight="1">
      <c r="B90" s="12"/>
      <c r="C90" s="17"/>
      <c r="D90" s="14"/>
    </row>
    <row r="91" ht="15.75" customHeight="1">
      <c r="B91" s="12"/>
      <c r="C91" s="17"/>
      <c r="D91" s="14"/>
    </row>
    <row r="92" ht="15.75" customHeight="1">
      <c r="B92" s="12"/>
      <c r="C92" s="17"/>
      <c r="D92" s="14"/>
    </row>
    <row r="93" ht="15.75" customHeight="1">
      <c r="B93" s="12"/>
      <c r="C93" s="17"/>
      <c r="D93" s="14"/>
    </row>
    <row r="94" ht="15.75" customHeight="1">
      <c r="B94" s="12"/>
      <c r="C94" s="17"/>
      <c r="D94" s="14"/>
    </row>
    <row r="95" ht="15.75" customHeight="1">
      <c r="B95" s="12"/>
      <c r="C95" s="17"/>
      <c r="D95" s="14"/>
    </row>
    <row r="96" ht="15.75" customHeight="1">
      <c r="B96" s="12"/>
      <c r="C96" s="17"/>
      <c r="D96" s="14"/>
    </row>
    <row r="97" ht="15.75" customHeight="1">
      <c r="B97" s="12"/>
      <c r="C97" s="17"/>
      <c r="D97" s="14"/>
    </row>
    <row r="98" ht="15.75" customHeight="1">
      <c r="B98" s="12"/>
      <c r="C98" s="17"/>
      <c r="D98" s="14"/>
    </row>
    <row r="99" ht="15.75" customHeight="1">
      <c r="B99" s="12"/>
      <c r="C99" s="17"/>
      <c r="D99" s="14"/>
    </row>
    <row r="100" ht="15.75" customHeight="1">
      <c r="B100" s="12"/>
      <c r="C100" s="17"/>
      <c r="D100" s="14"/>
    </row>
    <row r="101" ht="15.75" customHeight="1">
      <c r="B101" s="12"/>
      <c r="C101" s="17"/>
      <c r="D101" s="14"/>
    </row>
    <row r="102" ht="15.75" customHeight="1">
      <c r="B102" s="12"/>
      <c r="C102" s="17"/>
      <c r="D102" s="14"/>
    </row>
    <row r="103" ht="15.75" customHeight="1">
      <c r="B103" s="12"/>
      <c r="C103" s="17"/>
      <c r="D103" s="14"/>
    </row>
    <row r="104" ht="15.75" customHeight="1">
      <c r="B104" s="12"/>
      <c r="C104" s="17"/>
      <c r="D104" s="14"/>
    </row>
    <row r="105" ht="15.75" customHeight="1">
      <c r="B105" s="12"/>
      <c r="C105" s="17"/>
      <c r="D105" s="14"/>
    </row>
    <row r="106" ht="15.75" customHeight="1">
      <c r="B106" s="12"/>
      <c r="C106" s="17"/>
      <c r="D106" s="14"/>
    </row>
    <row r="107" ht="15.75" customHeight="1">
      <c r="B107" s="12"/>
      <c r="C107" s="17"/>
      <c r="D107" s="14"/>
    </row>
    <row r="108" ht="15.75" customHeight="1">
      <c r="B108" s="12"/>
      <c r="C108" s="17"/>
      <c r="D108" s="14"/>
    </row>
    <row r="109" ht="15.75" customHeight="1">
      <c r="B109" s="12"/>
      <c r="C109" s="17"/>
      <c r="D109" s="14"/>
    </row>
    <row r="110" ht="15.75" customHeight="1">
      <c r="B110" s="12"/>
      <c r="C110" s="17"/>
      <c r="D110" s="14"/>
    </row>
    <row r="111" ht="15.75" customHeight="1">
      <c r="B111" s="12"/>
      <c r="C111" s="17"/>
      <c r="D111" s="14"/>
    </row>
    <row r="112" ht="15.75" customHeight="1">
      <c r="B112" s="12"/>
      <c r="C112" s="17"/>
      <c r="D112" s="14"/>
    </row>
    <row r="113" ht="15.75" customHeight="1">
      <c r="B113" s="12"/>
      <c r="C113" s="17"/>
      <c r="D113" s="14"/>
    </row>
    <row r="114" ht="15.75" customHeight="1">
      <c r="B114" s="12"/>
      <c r="C114" s="17"/>
      <c r="D114" s="14"/>
    </row>
    <row r="115" ht="15.75" customHeight="1">
      <c r="B115" s="12"/>
      <c r="C115" s="17"/>
      <c r="D115" s="14"/>
    </row>
    <row r="116" ht="15.75" customHeight="1">
      <c r="B116" s="12"/>
      <c r="C116" s="17"/>
      <c r="D116" s="14"/>
    </row>
    <row r="117" ht="15.75" customHeight="1">
      <c r="B117" s="12"/>
      <c r="C117" s="17"/>
      <c r="D117" s="14"/>
    </row>
    <row r="118" ht="15.75" customHeight="1">
      <c r="B118" s="12"/>
      <c r="C118" s="17"/>
      <c r="D118" s="14"/>
    </row>
    <row r="119" ht="15.75" customHeight="1">
      <c r="B119" s="12"/>
      <c r="C119" s="17"/>
      <c r="D119" s="14"/>
    </row>
    <row r="120" ht="15.75" customHeight="1">
      <c r="B120" s="12"/>
      <c r="C120" s="17"/>
      <c r="D120" s="14"/>
    </row>
    <row r="121" ht="15.75" customHeight="1">
      <c r="B121" s="12"/>
      <c r="C121" s="17"/>
      <c r="D121" s="14"/>
    </row>
    <row r="122" ht="15.75" customHeight="1">
      <c r="B122" s="12"/>
      <c r="C122" s="17"/>
      <c r="D122" s="14"/>
    </row>
    <row r="123" ht="15.75" customHeight="1">
      <c r="B123" s="12"/>
      <c r="C123" s="17"/>
      <c r="D123" s="14"/>
    </row>
    <row r="124" ht="15.75" customHeight="1">
      <c r="B124" s="12"/>
      <c r="C124" s="17"/>
      <c r="D124" s="14"/>
    </row>
    <row r="125" ht="15.75" customHeight="1">
      <c r="B125" s="12"/>
      <c r="C125" s="17"/>
      <c r="D125" s="14"/>
    </row>
    <row r="126" ht="15.75" customHeight="1">
      <c r="B126" s="12"/>
      <c r="C126" s="17"/>
      <c r="D126" s="14"/>
    </row>
    <row r="127" ht="15.75" customHeight="1">
      <c r="B127" s="12"/>
      <c r="C127" s="17"/>
      <c r="D127" s="14"/>
    </row>
    <row r="128" ht="15.75" customHeight="1">
      <c r="B128" s="12"/>
      <c r="C128" s="17"/>
      <c r="D128" s="14"/>
    </row>
    <row r="129" ht="15.75" customHeight="1">
      <c r="B129" s="12"/>
      <c r="C129" s="17"/>
      <c r="D129" s="14"/>
    </row>
    <row r="130" ht="15.75" customHeight="1">
      <c r="B130" s="12"/>
      <c r="C130" s="17"/>
      <c r="D130" s="14"/>
    </row>
    <row r="131" ht="15.75" customHeight="1">
      <c r="B131" s="12"/>
      <c r="C131" s="17"/>
      <c r="D131" s="14"/>
    </row>
    <row r="132" ht="15.75" customHeight="1">
      <c r="B132" s="12"/>
      <c r="C132" s="17"/>
      <c r="D132" s="14"/>
    </row>
    <row r="133" ht="15.75" customHeight="1">
      <c r="B133" s="12"/>
      <c r="C133" s="17"/>
      <c r="D133" s="14"/>
    </row>
    <row r="134" ht="15.75" customHeight="1">
      <c r="B134" s="12"/>
      <c r="C134" s="17"/>
      <c r="D134" s="14"/>
    </row>
    <row r="135" ht="15.75" customHeight="1">
      <c r="B135" s="12"/>
      <c r="C135" s="17"/>
      <c r="D135" s="14"/>
    </row>
    <row r="136" ht="15.75" customHeight="1">
      <c r="B136" s="12"/>
      <c r="C136" s="17"/>
      <c r="D136" s="14"/>
    </row>
    <row r="137" ht="15.75" customHeight="1">
      <c r="B137" s="12"/>
      <c r="C137" s="17"/>
      <c r="D137" s="14"/>
    </row>
    <row r="138" ht="15.75" customHeight="1">
      <c r="B138" s="12"/>
      <c r="C138" s="17"/>
      <c r="D138" s="14"/>
    </row>
    <row r="139" ht="15.75" customHeight="1">
      <c r="B139" s="12"/>
      <c r="C139" s="17"/>
      <c r="D139" s="14"/>
    </row>
    <row r="140" ht="15.75" customHeight="1">
      <c r="B140" s="12"/>
      <c r="C140" s="17"/>
      <c r="D140" s="14"/>
    </row>
    <row r="141" ht="15.75" customHeight="1">
      <c r="B141" s="12"/>
      <c r="C141" s="17"/>
      <c r="D141" s="14"/>
    </row>
    <row r="142" ht="15.75" customHeight="1">
      <c r="B142" s="12"/>
      <c r="C142" s="17"/>
      <c r="D142" s="14"/>
    </row>
    <row r="143" ht="15.75" customHeight="1">
      <c r="B143" s="12"/>
      <c r="C143" s="17"/>
      <c r="D143" s="14"/>
    </row>
    <row r="144" ht="15.75" customHeight="1">
      <c r="B144" s="12"/>
      <c r="C144" s="17"/>
      <c r="D144" s="14"/>
    </row>
    <row r="145" ht="15.75" customHeight="1">
      <c r="B145" s="12"/>
      <c r="C145" s="17"/>
      <c r="D145" s="14"/>
    </row>
    <row r="146" ht="15.75" customHeight="1">
      <c r="B146" s="12"/>
      <c r="C146" s="17"/>
      <c r="D146" s="14"/>
    </row>
    <row r="147" ht="15.75" customHeight="1">
      <c r="B147" s="12"/>
      <c r="C147" s="17"/>
      <c r="D147" s="14"/>
    </row>
    <row r="148" ht="15.75" customHeight="1">
      <c r="B148" s="12"/>
      <c r="C148" s="17"/>
      <c r="D148" s="14"/>
    </row>
    <row r="149" ht="15.75" customHeight="1">
      <c r="B149" s="12"/>
      <c r="C149" s="17"/>
      <c r="D149" s="14"/>
    </row>
    <row r="150" ht="15.75" customHeight="1">
      <c r="B150" s="12"/>
      <c r="C150" s="17"/>
      <c r="D150" s="14"/>
    </row>
    <row r="151" ht="15.75" customHeight="1">
      <c r="B151" s="12"/>
      <c r="C151" s="17"/>
      <c r="D151" s="14"/>
    </row>
    <row r="152" ht="15.75" customHeight="1">
      <c r="B152" s="12"/>
      <c r="C152" s="17"/>
      <c r="D152" s="14"/>
    </row>
    <row r="153" ht="15.75" customHeight="1">
      <c r="B153" s="12"/>
      <c r="C153" s="17"/>
      <c r="D153" s="14"/>
    </row>
    <row r="154" ht="15.75" customHeight="1">
      <c r="B154" s="12"/>
      <c r="C154" s="17"/>
      <c r="D154" s="14"/>
    </row>
    <row r="155" ht="15.75" customHeight="1">
      <c r="B155" s="12"/>
      <c r="C155" s="17"/>
      <c r="D155" s="14"/>
    </row>
    <row r="156" ht="15.75" customHeight="1">
      <c r="B156" s="12"/>
      <c r="C156" s="17"/>
      <c r="D156" s="14"/>
    </row>
    <row r="157" ht="15.75" customHeight="1">
      <c r="B157" s="12"/>
      <c r="C157" s="17"/>
      <c r="D157" s="14"/>
    </row>
    <row r="158" ht="15.75" customHeight="1">
      <c r="B158" s="12"/>
      <c r="C158" s="17"/>
      <c r="D158" s="14"/>
    </row>
    <row r="159" ht="15.75" customHeight="1">
      <c r="B159" s="12"/>
      <c r="C159" s="17"/>
      <c r="D159" s="14"/>
    </row>
    <row r="160" ht="15.75" customHeight="1">
      <c r="B160" s="12"/>
      <c r="C160" s="17"/>
      <c r="D160" s="14"/>
    </row>
    <row r="161" ht="15.75" customHeight="1">
      <c r="B161" s="12"/>
      <c r="C161" s="17"/>
      <c r="D161" s="14"/>
    </row>
    <row r="162" ht="15.75" customHeight="1">
      <c r="B162" s="12"/>
      <c r="C162" s="17"/>
      <c r="D162" s="14"/>
    </row>
    <row r="163" ht="15.75" customHeight="1">
      <c r="B163" s="12"/>
      <c r="C163" s="17"/>
      <c r="D163" s="14"/>
    </row>
    <row r="164" ht="15.75" customHeight="1">
      <c r="B164" s="12"/>
      <c r="C164" s="17"/>
      <c r="D164" s="14"/>
    </row>
    <row r="165" ht="15.75" customHeight="1">
      <c r="B165" s="12"/>
      <c r="C165" s="17"/>
      <c r="D165" s="14"/>
    </row>
    <row r="166" ht="15.75" customHeight="1">
      <c r="B166" s="12"/>
      <c r="C166" s="17"/>
      <c r="D166" s="14"/>
    </row>
    <row r="167" ht="15.75" customHeight="1">
      <c r="B167" s="12"/>
      <c r="C167" s="17"/>
      <c r="D167" s="14"/>
    </row>
    <row r="168" ht="15.75" customHeight="1">
      <c r="B168" s="12"/>
      <c r="C168" s="17"/>
      <c r="D168" s="14"/>
    </row>
    <row r="169" ht="15.75" customHeight="1">
      <c r="B169" s="12"/>
      <c r="C169" s="17"/>
      <c r="D169" s="14"/>
    </row>
    <row r="170" ht="15.75" customHeight="1">
      <c r="B170" s="12"/>
      <c r="C170" s="17"/>
      <c r="D170" s="14"/>
    </row>
    <row r="171" ht="15.75" customHeight="1">
      <c r="B171" s="12"/>
      <c r="C171" s="17"/>
      <c r="D171" s="14"/>
    </row>
    <row r="172" ht="15.75" customHeight="1">
      <c r="B172" s="12"/>
      <c r="C172" s="17"/>
      <c r="D172" s="14"/>
    </row>
    <row r="173" ht="15.75" customHeight="1">
      <c r="B173" s="12"/>
      <c r="C173" s="17"/>
      <c r="D173" s="14"/>
    </row>
    <row r="174" ht="15.75" customHeight="1">
      <c r="B174" s="12"/>
      <c r="C174" s="17"/>
      <c r="D174" s="14"/>
    </row>
    <row r="175" ht="15.75" customHeight="1">
      <c r="B175" s="12"/>
      <c r="C175" s="17"/>
      <c r="D175" s="14"/>
    </row>
    <row r="176" ht="15.75" customHeight="1">
      <c r="B176" s="12"/>
      <c r="C176" s="17"/>
      <c r="D176" s="14"/>
    </row>
    <row r="177" ht="15.75" customHeight="1">
      <c r="B177" s="12"/>
      <c r="C177" s="17"/>
      <c r="D177" s="14"/>
    </row>
    <row r="178" ht="15.75" customHeight="1">
      <c r="B178" s="12"/>
      <c r="C178" s="17"/>
      <c r="D178" s="14"/>
    </row>
    <row r="179" ht="15.75" customHeight="1">
      <c r="B179" s="12"/>
      <c r="C179" s="17"/>
      <c r="D179" s="14"/>
    </row>
    <row r="180" ht="15.75" customHeight="1">
      <c r="B180" s="12"/>
      <c r="C180" s="17"/>
      <c r="D180" s="14"/>
    </row>
    <row r="181" ht="15.75" customHeight="1">
      <c r="B181" s="12"/>
      <c r="C181" s="17"/>
      <c r="D181" s="14"/>
    </row>
    <row r="182" ht="15.75" customHeight="1">
      <c r="B182" s="12"/>
      <c r="C182" s="17"/>
      <c r="D182" s="14"/>
    </row>
    <row r="183" ht="15.75" customHeight="1">
      <c r="B183" s="12"/>
      <c r="C183" s="17"/>
      <c r="D183" s="14"/>
    </row>
    <row r="184" ht="15.75" customHeight="1">
      <c r="B184" s="12"/>
      <c r="C184" s="17"/>
      <c r="D184" s="14"/>
    </row>
    <row r="185" ht="15.75" customHeight="1">
      <c r="B185" s="12"/>
      <c r="C185" s="17"/>
      <c r="D185" s="14"/>
    </row>
    <row r="186" ht="15.75" customHeight="1">
      <c r="B186" s="12"/>
      <c r="C186" s="17"/>
      <c r="D186" s="14"/>
    </row>
    <row r="187" ht="15.75" customHeight="1">
      <c r="B187" s="12"/>
      <c r="C187" s="17"/>
      <c r="D187" s="14"/>
    </row>
    <row r="188" ht="15.75" customHeight="1">
      <c r="B188" s="12"/>
      <c r="C188" s="17"/>
      <c r="D188" s="14"/>
    </row>
    <row r="189" ht="15.75" customHeight="1">
      <c r="B189" s="12"/>
      <c r="C189" s="17"/>
      <c r="D189" s="14"/>
    </row>
    <row r="190" ht="15.75" customHeight="1">
      <c r="B190" s="12"/>
      <c r="C190" s="17"/>
      <c r="D190" s="14"/>
    </row>
    <row r="191" ht="15.75" customHeight="1">
      <c r="B191" s="12"/>
      <c r="C191" s="17"/>
      <c r="D191" s="14"/>
    </row>
    <row r="192" ht="15.75" customHeight="1">
      <c r="B192" s="12"/>
      <c r="C192" s="17"/>
      <c r="D192" s="14"/>
    </row>
    <row r="193" ht="15.75" customHeight="1">
      <c r="B193" s="12"/>
      <c r="C193" s="17"/>
      <c r="D193" s="14"/>
    </row>
    <row r="194" ht="15.75" customHeight="1">
      <c r="B194" s="12"/>
      <c r="C194" s="17"/>
      <c r="D194" s="14"/>
    </row>
    <row r="195" ht="15.75" customHeight="1">
      <c r="B195" s="12"/>
      <c r="C195" s="17"/>
      <c r="D195" s="14"/>
    </row>
    <row r="196" ht="15.75" customHeight="1">
      <c r="B196" s="12"/>
      <c r="C196" s="17"/>
      <c r="D196" s="14"/>
    </row>
    <row r="197" ht="15.75" customHeight="1">
      <c r="B197" s="12"/>
      <c r="C197" s="17"/>
      <c r="D197" s="14"/>
    </row>
    <row r="198" ht="15.75" customHeight="1">
      <c r="B198" s="12"/>
      <c r="C198" s="17"/>
      <c r="D198" s="14"/>
    </row>
    <row r="199" ht="15.75" customHeight="1">
      <c r="B199" s="12"/>
      <c r="C199" s="17"/>
      <c r="D199" s="14"/>
    </row>
    <row r="200" ht="15.75" customHeight="1">
      <c r="B200" s="12"/>
      <c r="C200" s="17"/>
      <c r="D200" s="14"/>
    </row>
    <row r="201" ht="15.75" customHeight="1">
      <c r="B201" s="12"/>
      <c r="C201" s="17"/>
      <c r="D201" s="14"/>
    </row>
    <row r="202" ht="15.75" customHeight="1">
      <c r="B202" s="12"/>
      <c r="C202" s="17"/>
      <c r="D202" s="14"/>
    </row>
    <row r="203" ht="15.75" customHeight="1">
      <c r="B203" s="12"/>
      <c r="C203" s="17"/>
      <c r="D203" s="14"/>
    </row>
    <row r="204" ht="15.75" customHeight="1">
      <c r="B204" s="12"/>
      <c r="C204" s="17"/>
      <c r="D204" s="14"/>
    </row>
    <row r="205" ht="15.75" customHeight="1">
      <c r="B205" s="12"/>
      <c r="C205" s="17"/>
      <c r="D205" s="14"/>
    </row>
    <row r="206" ht="15.75" customHeight="1">
      <c r="B206" s="12"/>
      <c r="C206" s="17"/>
      <c r="D206" s="14"/>
    </row>
    <row r="207" ht="15.75" customHeight="1">
      <c r="B207" s="12"/>
      <c r="C207" s="17"/>
      <c r="D207" s="14"/>
    </row>
    <row r="208" ht="15.75" customHeight="1">
      <c r="B208" s="12"/>
      <c r="C208" s="17"/>
      <c r="D208" s="14"/>
    </row>
    <row r="209" ht="15.75" customHeight="1">
      <c r="B209" s="12"/>
      <c r="C209" s="17"/>
      <c r="D209" s="14"/>
    </row>
    <row r="210" ht="15.75" customHeight="1">
      <c r="B210" s="12"/>
      <c r="C210" s="17"/>
      <c r="D210" s="14"/>
    </row>
    <row r="211" ht="15.75" customHeight="1">
      <c r="B211" s="12"/>
      <c r="C211" s="17"/>
      <c r="D211" s="14"/>
    </row>
    <row r="212" ht="15.75" customHeight="1">
      <c r="B212" s="12"/>
      <c r="C212" s="17"/>
      <c r="D212" s="14"/>
    </row>
    <row r="213" ht="15.75" customHeight="1">
      <c r="B213" s="12"/>
      <c r="C213" s="17"/>
      <c r="D213" s="14"/>
    </row>
    <row r="214" ht="15.75" customHeight="1">
      <c r="B214" s="12"/>
      <c r="C214" s="17"/>
      <c r="D214" s="14"/>
    </row>
    <row r="215" ht="15.75" customHeight="1">
      <c r="B215" s="12"/>
      <c r="C215" s="17"/>
      <c r="D215" s="14"/>
    </row>
    <row r="216" ht="15.75" customHeight="1">
      <c r="B216" s="12"/>
      <c r="C216" s="17"/>
      <c r="D216" s="14"/>
    </row>
    <row r="217" ht="15.75" customHeight="1">
      <c r="B217" s="12"/>
      <c r="C217" s="17"/>
      <c r="D217" s="14"/>
    </row>
    <row r="218" ht="15.75" customHeight="1">
      <c r="B218" s="12"/>
      <c r="C218" s="17"/>
      <c r="D218" s="14"/>
    </row>
    <row r="219" ht="15.75" customHeight="1">
      <c r="B219" s="12"/>
      <c r="C219" s="17"/>
      <c r="D219" s="14"/>
    </row>
    <row r="220" ht="15.75" customHeight="1">
      <c r="B220" s="12"/>
      <c r="C220" s="17"/>
      <c r="D220" s="14"/>
    </row>
    <row r="221" ht="15.75" customHeight="1">
      <c r="B221" s="12"/>
      <c r="C221" s="17"/>
      <c r="D221" s="14"/>
    </row>
    <row r="222" ht="15.75" customHeight="1">
      <c r="B222" s="12"/>
      <c r="C222" s="17"/>
      <c r="D222" s="14"/>
    </row>
    <row r="223" ht="15.75" customHeight="1">
      <c r="B223" s="12"/>
      <c r="C223" s="17"/>
      <c r="D223" s="14"/>
    </row>
    <row r="224" ht="15.75" customHeight="1">
      <c r="B224" s="12"/>
      <c r="C224" s="17"/>
      <c r="D224" s="14"/>
    </row>
    <row r="225" ht="15.75" customHeight="1">
      <c r="B225" s="12"/>
      <c r="C225" s="17"/>
      <c r="D225" s="14"/>
    </row>
    <row r="226" ht="15.75" customHeight="1">
      <c r="B226" s="12"/>
      <c r="C226" s="17"/>
      <c r="D226" s="14"/>
    </row>
    <row r="227" ht="15.75" customHeight="1">
      <c r="B227" s="12"/>
      <c r="C227" s="17"/>
      <c r="D227" s="14"/>
    </row>
    <row r="228" ht="15.75" customHeight="1">
      <c r="B228" s="12"/>
      <c r="C228" s="17"/>
      <c r="D228" s="14"/>
    </row>
    <row r="229" ht="15.75" customHeight="1">
      <c r="B229" s="12"/>
      <c r="C229" s="17"/>
      <c r="D229" s="14"/>
    </row>
    <row r="230" ht="15.75" customHeight="1">
      <c r="B230" s="12"/>
      <c r="C230" s="17"/>
      <c r="D230" s="14"/>
    </row>
    <row r="231" ht="15.75" customHeight="1">
      <c r="B231" s="12"/>
      <c r="C231" s="17"/>
      <c r="D231" s="14"/>
    </row>
    <row r="232" ht="15.75" customHeight="1">
      <c r="B232" s="12"/>
      <c r="C232" s="17"/>
      <c r="D232" s="14"/>
    </row>
    <row r="233" ht="15.75" customHeight="1">
      <c r="B233" s="12"/>
      <c r="C233" s="17"/>
      <c r="D233" s="14"/>
    </row>
    <row r="234" ht="15.75" customHeight="1">
      <c r="B234" s="12"/>
      <c r="C234" s="17"/>
      <c r="D234" s="14"/>
    </row>
    <row r="235" ht="15.75" customHeight="1">
      <c r="B235" s="12"/>
      <c r="C235" s="17"/>
      <c r="D235" s="14"/>
    </row>
    <row r="236" ht="15.75" customHeight="1">
      <c r="B236" s="12"/>
      <c r="C236" s="17"/>
      <c r="D236" s="14"/>
    </row>
    <row r="237" ht="15.75" customHeight="1">
      <c r="B237" s="12"/>
      <c r="C237" s="17"/>
      <c r="D237" s="14"/>
    </row>
    <row r="238" ht="15.75" customHeight="1">
      <c r="B238" s="12"/>
      <c r="C238" s="17"/>
      <c r="D238" s="14"/>
    </row>
    <row r="239" ht="15.75" customHeight="1">
      <c r="B239" s="12"/>
      <c r="C239" s="17"/>
      <c r="D239" s="14"/>
    </row>
    <row r="240" ht="15.75" customHeight="1">
      <c r="B240" s="12"/>
      <c r="C240" s="17"/>
      <c r="D240" s="14"/>
    </row>
    <row r="241" ht="15.75" customHeight="1">
      <c r="B241" s="12"/>
      <c r="C241" s="17"/>
      <c r="D241" s="14"/>
    </row>
    <row r="242" ht="15.75" customHeight="1">
      <c r="B242" s="12"/>
      <c r="C242" s="17"/>
      <c r="D242" s="14"/>
    </row>
    <row r="243" ht="15.75" customHeight="1">
      <c r="B243" s="12"/>
      <c r="C243" s="17"/>
      <c r="D243" s="14"/>
    </row>
    <row r="244" ht="15.75" customHeight="1">
      <c r="B244" s="12"/>
      <c r="C244" s="17"/>
      <c r="D244" s="14"/>
    </row>
    <row r="245" ht="15.75" customHeight="1">
      <c r="B245" s="12"/>
      <c r="C245" s="17"/>
      <c r="D245" s="14"/>
    </row>
    <row r="246" ht="15.75" customHeight="1">
      <c r="B246" s="12"/>
      <c r="C246" s="17"/>
      <c r="D246" s="14"/>
    </row>
    <row r="247" ht="15.75" customHeight="1">
      <c r="B247" s="12"/>
      <c r="C247" s="17"/>
      <c r="D247" s="14"/>
    </row>
    <row r="248" ht="15.75" customHeight="1">
      <c r="B248" s="12"/>
      <c r="C248" s="17"/>
      <c r="D248" s="14"/>
    </row>
    <row r="249" ht="15.75" customHeight="1">
      <c r="B249" s="12"/>
      <c r="C249" s="17"/>
      <c r="D249" s="14"/>
    </row>
    <row r="250" ht="15.75" customHeight="1">
      <c r="B250" s="12"/>
      <c r="C250" s="17"/>
      <c r="D250" s="14"/>
    </row>
    <row r="251" ht="15.75" customHeight="1">
      <c r="B251" s="12"/>
      <c r="C251" s="17"/>
      <c r="D251" s="14"/>
    </row>
    <row r="252" ht="15.75" customHeight="1">
      <c r="B252" s="12"/>
      <c r="C252" s="17"/>
      <c r="D252" s="14"/>
    </row>
    <row r="253" ht="15.75" customHeight="1">
      <c r="B253" s="12"/>
      <c r="C253" s="17"/>
      <c r="D253" s="14"/>
    </row>
    <row r="254" ht="15.75" customHeight="1">
      <c r="B254" s="12"/>
      <c r="C254" s="17"/>
      <c r="D254" s="14"/>
    </row>
    <row r="255" ht="15.75" customHeight="1">
      <c r="B255" s="12"/>
      <c r="C255" s="17"/>
      <c r="D255" s="14"/>
    </row>
    <row r="256" ht="15.75" customHeight="1">
      <c r="B256" s="12"/>
      <c r="C256" s="17"/>
      <c r="D256" s="14"/>
    </row>
    <row r="257" ht="15.75" customHeight="1">
      <c r="B257" s="12"/>
      <c r="C257" s="17"/>
      <c r="D257" s="14"/>
    </row>
    <row r="258" ht="15.75" customHeight="1">
      <c r="B258" s="12"/>
      <c r="C258" s="17"/>
      <c r="D258" s="14"/>
    </row>
    <row r="259" ht="15.75" customHeight="1">
      <c r="B259" s="12"/>
      <c r="C259" s="17"/>
      <c r="D259" s="14"/>
    </row>
    <row r="260" ht="15.75" customHeight="1">
      <c r="B260" s="12"/>
      <c r="C260" s="17"/>
      <c r="D260" s="14"/>
    </row>
    <row r="261" ht="15.75" customHeight="1">
      <c r="B261" s="12"/>
      <c r="C261" s="17"/>
      <c r="D261" s="14"/>
    </row>
    <row r="262" ht="15.75" customHeight="1">
      <c r="B262" s="12"/>
      <c r="C262" s="17"/>
      <c r="D262" s="14"/>
    </row>
    <row r="263" ht="15.75" customHeight="1">
      <c r="B263" s="12"/>
      <c r="C263" s="17"/>
      <c r="D263" s="14"/>
    </row>
    <row r="264" ht="15.75" customHeight="1">
      <c r="B264" s="12"/>
      <c r="C264" s="17"/>
      <c r="D264" s="14"/>
    </row>
    <row r="265" ht="15.75" customHeight="1">
      <c r="B265" s="12"/>
      <c r="C265" s="17"/>
      <c r="D265" s="14"/>
    </row>
    <row r="266" ht="15.75" customHeight="1">
      <c r="B266" s="12"/>
      <c r="C266" s="17"/>
      <c r="D266" s="14"/>
    </row>
    <row r="267" ht="15.75" customHeight="1">
      <c r="B267" s="12"/>
      <c r="C267" s="17"/>
      <c r="D267" s="14"/>
    </row>
    <row r="268" ht="15.75" customHeight="1">
      <c r="B268" s="12"/>
      <c r="C268" s="17"/>
      <c r="D268" s="14"/>
    </row>
    <row r="269" ht="15.75" customHeight="1">
      <c r="B269" s="12"/>
      <c r="C269" s="17"/>
      <c r="D269" s="14"/>
    </row>
    <row r="270" ht="15.75" customHeight="1">
      <c r="B270" s="12"/>
      <c r="C270" s="17"/>
      <c r="D270" s="14"/>
    </row>
    <row r="271" ht="15.75" customHeight="1">
      <c r="B271" s="12"/>
      <c r="C271" s="17"/>
      <c r="D271" s="14"/>
    </row>
    <row r="272" ht="15.75" customHeight="1">
      <c r="B272" s="12"/>
      <c r="C272" s="17"/>
      <c r="D272" s="14"/>
    </row>
    <row r="273" ht="15.75" customHeight="1">
      <c r="B273" s="12"/>
      <c r="C273" s="17"/>
      <c r="D273" s="14"/>
    </row>
    <row r="274" ht="15.75" customHeight="1">
      <c r="B274" s="12"/>
      <c r="C274" s="17"/>
      <c r="D274" s="14"/>
    </row>
    <row r="275" ht="15.75" customHeight="1">
      <c r="B275" s="12"/>
      <c r="C275" s="17"/>
      <c r="D275" s="14"/>
    </row>
    <row r="276" ht="15.75" customHeight="1">
      <c r="B276" s="12"/>
      <c r="C276" s="17"/>
      <c r="D276" s="14"/>
    </row>
    <row r="277" ht="15.75" customHeight="1">
      <c r="B277" s="12"/>
      <c r="C277" s="17"/>
      <c r="D277" s="14"/>
    </row>
    <row r="278" ht="15.75" customHeight="1">
      <c r="B278" s="12"/>
      <c r="C278" s="17"/>
      <c r="D278" s="14"/>
    </row>
    <row r="279" ht="15.75" customHeight="1">
      <c r="B279" s="12"/>
      <c r="C279" s="17"/>
      <c r="D279" s="14"/>
    </row>
    <row r="280" ht="15.75" customHeight="1">
      <c r="B280" s="12"/>
      <c r="C280" s="17"/>
      <c r="D280" s="14"/>
    </row>
    <row r="281" ht="15.75" customHeight="1">
      <c r="B281" s="12"/>
      <c r="C281" s="17"/>
      <c r="D281" s="14"/>
    </row>
    <row r="282" ht="15.75" customHeight="1">
      <c r="B282" s="12"/>
      <c r="C282" s="17"/>
      <c r="D282" s="14"/>
    </row>
    <row r="283" ht="15.75" customHeight="1">
      <c r="B283" s="12"/>
      <c r="C283" s="17"/>
      <c r="D283" s="14"/>
    </row>
    <row r="284" ht="15.75" customHeight="1">
      <c r="B284" s="12"/>
      <c r="C284" s="17"/>
      <c r="D284" s="14"/>
    </row>
    <row r="285" ht="15.75" customHeight="1">
      <c r="B285" s="12"/>
      <c r="C285" s="17"/>
      <c r="D285" s="14"/>
    </row>
    <row r="286" ht="15.75" customHeight="1">
      <c r="B286" s="12"/>
      <c r="C286" s="17"/>
      <c r="D286" s="14"/>
    </row>
    <row r="287" ht="15.75" customHeight="1">
      <c r="B287" s="12"/>
      <c r="C287" s="17"/>
      <c r="D287" s="14"/>
    </row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F1"/>
    <mergeCell ref="A23:F23"/>
    <mergeCell ref="A45:F45"/>
    <mergeCell ref="A67:E6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2.13"/>
    <col customWidth="1" min="5" max="5" width="17.5"/>
    <col customWidth="1" min="6" max="6" width="12.63"/>
  </cols>
  <sheetData>
    <row r="1" ht="15.75" customHeight="1">
      <c r="A1" s="32" t="s">
        <v>11</v>
      </c>
      <c r="B1" s="32" t="s">
        <v>12</v>
      </c>
      <c r="C1" s="32" t="s">
        <v>13</v>
      </c>
      <c r="D1" s="32" t="s">
        <v>14</v>
      </c>
      <c r="E1" s="32" t="s">
        <v>15</v>
      </c>
      <c r="F1" s="32" t="s">
        <v>16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5.75" customHeight="1">
      <c r="A2" s="34" t="s">
        <v>17</v>
      </c>
      <c r="B2" s="34" t="s">
        <v>18</v>
      </c>
      <c r="C2" s="34">
        <v>1.0</v>
      </c>
      <c r="D2" s="35" t="s">
        <v>19</v>
      </c>
      <c r="E2" s="34"/>
      <c r="F2" s="34" t="s">
        <v>20</v>
      </c>
    </row>
    <row r="3" ht="15.75" customHeight="1">
      <c r="A3" s="34" t="s">
        <v>17</v>
      </c>
      <c r="B3" s="34" t="s">
        <v>18</v>
      </c>
      <c r="C3" s="34">
        <v>2.0</v>
      </c>
      <c r="D3" s="35" t="s">
        <v>19</v>
      </c>
      <c r="E3" s="34"/>
      <c r="F3" s="34" t="s">
        <v>20</v>
      </c>
    </row>
    <row r="4" ht="15.75" customHeight="1">
      <c r="A4" s="34" t="s">
        <v>17</v>
      </c>
      <c r="B4" s="34" t="s">
        <v>18</v>
      </c>
      <c r="C4" s="34">
        <v>3.0</v>
      </c>
      <c r="D4" s="34" t="s">
        <v>21</v>
      </c>
      <c r="E4" s="34" t="s">
        <v>22</v>
      </c>
      <c r="F4" s="34"/>
    </row>
    <row r="5" ht="15.75" customHeight="1">
      <c r="A5" s="34" t="s">
        <v>17</v>
      </c>
      <c r="B5" s="34" t="s">
        <v>18</v>
      </c>
      <c r="C5" s="34">
        <v>4.0</v>
      </c>
      <c r="D5" s="34" t="s">
        <v>21</v>
      </c>
      <c r="E5" s="34" t="s">
        <v>22</v>
      </c>
      <c r="F5" s="34" t="s">
        <v>23</v>
      </c>
    </row>
    <row r="6" ht="15.75" customHeight="1">
      <c r="A6" s="34" t="s">
        <v>17</v>
      </c>
      <c r="B6" s="34" t="s">
        <v>18</v>
      </c>
      <c r="C6" s="34">
        <v>5.0</v>
      </c>
      <c r="D6" s="34" t="s">
        <v>24</v>
      </c>
      <c r="E6" s="34" t="s">
        <v>25</v>
      </c>
      <c r="F6" s="34" t="s">
        <v>26</v>
      </c>
    </row>
    <row r="7" ht="15.75" customHeight="1">
      <c r="A7" s="34" t="s">
        <v>17</v>
      </c>
      <c r="B7" s="34" t="s">
        <v>18</v>
      </c>
      <c r="C7" s="34">
        <v>6.0</v>
      </c>
      <c r="D7" s="34" t="s">
        <v>24</v>
      </c>
      <c r="E7" s="34" t="s">
        <v>27</v>
      </c>
      <c r="F7" s="34"/>
    </row>
    <row r="8" ht="15.75" customHeight="1">
      <c r="A8" s="34" t="s">
        <v>17</v>
      </c>
      <c r="B8" s="34" t="s">
        <v>18</v>
      </c>
      <c r="C8" s="34">
        <v>7.0</v>
      </c>
      <c r="D8" s="34" t="s">
        <v>21</v>
      </c>
      <c r="E8" s="34" t="s">
        <v>27</v>
      </c>
      <c r="F8" s="34" t="s">
        <v>28</v>
      </c>
    </row>
    <row r="9" ht="15.75" customHeight="1">
      <c r="A9" s="36" t="s">
        <v>29</v>
      </c>
      <c r="B9" s="36" t="s">
        <v>18</v>
      </c>
      <c r="C9" s="36">
        <v>1.0</v>
      </c>
      <c r="D9" s="36" t="s">
        <v>24</v>
      </c>
      <c r="E9" s="36" t="s">
        <v>27</v>
      </c>
      <c r="F9" s="36" t="s">
        <v>30</v>
      </c>
    </row>
    <row r="10" ht="15.75" customHeight="1">
      <c r="A10" s="36" t="s">
        <v>29</v>
      </c>
      <c r="B10" s="36" t="s">
        <v>18</v>
      </c>
      <c r="C10" s="36">
        <v>2.0</v>
      </c>
      <c r="D10" s="36" t="s">
        <v>24</v>
      </c>
      <c r="E10" s="36" t="s">
        <v>27</v>
      </c>
      <c r="F10" s="36" t="s">
        <v>20</v>
      </c>
    </row>
    <row r="11" ht="15.75" customHeight="1">
      <c r="A11" s="36" t="s">
        <v>29</v>
      </c>
      <c r="B11" s="36" t="s">
        <v>18</v>
      </c>
      <c r="C11" s="36">
        <v>3.0</v>
      </c>
      <c r="D11" s="36" t="s">
        <v>21</v>
      </c>
      <c r="E11" s="36" t="s">
        <v>31</v>
      </c>
      <c r="F11" s="36" t="s">
        <v>20</v>
      </c>
    </row>
    <row r="12" ht="15.75" customHeight="1">
      <c r="A12" s="36" t="s">
        <v>29</v>
      </c>
      <c r="B12" s="36" t="s">
        <v>18</v>
      </c>
      <c r="C12" s="36">
        <v>4.0</v>
      </c>
      <c r="D12" s="36" t="s">
        <v>21</v>
      </c>
      <c r="E12" s="36" t="s">
        <v>32</v>
      </c>
      <c r="F12" s="36"/>
    </row>
    <row r="13" ht="15.75" customHeight="1">
      <c r="A13" s="37" t="s">
        <v>33</v>
      </c>
      <c r="B13" s="37" t="s">
        <v>18</v>
      </c>
      <c r="C13" s="37">
        <v>1.0</v>
      </c>
      <c r="D13" s="37" t="s">
        <v>24</v>
      </c>
      <c r="E13" s="37"/>
      <c r="F13" s="37" t="s">
        <v>34</v>
      </c>
    </row>
    <row r="14" ht="15.75" customHeight="1">
      <c r="A14" s="37" t="s">
        <v>33</v>
      </c>
      <c r="B14" s="37" t="s">
        <v>18</v>
      </c>
      <c r="C14" s="37">
        <v>2.0</v>
      </c>
      <c r="D14" s="37" t="s">
        <v>24</v>
      </c>
      <c r="E14" s="37"/>
      <c r="F14" s="37" t="s">
        <v>20</v>
      </c>
    </row>
    <row r="15" ht="15.75" customHeight="1">
      <c r="A15" s="37" t="s">
        <v>33</v>
      </c>
      <c r="B15" s="37" t="s">
        <v>18</v>
      </c>
      <c r="C15" s="37">
        <v>3.0</v>
      </c>
      <c r="D15" s="38" t="s">
        <v>35</v>
      </c>
      <c r="E15" s="37"/>
      <c r="F15" s="37" t="s">
        <v>34</v>
      </c>
    </row>
    <row r="16" ht="15.75" customHeight="1">
      <c r="A16" s="37" t="s">
        <v>33</v>
      </c>
      <c r="B16" s="37" t="s">
        <v>18</v>
      </c>
      <c r="C16" s="37">
        <v>4.0</v>
      </c>
      <c r="D16" s="38" t="s">
        <v>35</v>
      </c>
      <c r="E16" s="37"/>
      <c r="F16" s="37" t="s">
        <v>34</v>
      </c>
    </row>
    <row r="17" ht="15.75" customHeight="1">
      <c r="A17" s="39" t="s">
        <v>17</v>
      </c>
      <c r="B17" s="39" t="s">
        <v>36</v>
      </c>
      <c r="C17" s="39">
        <v>1.0</v>
      </c>
      <c r="D17" s="39" t="s">
        <v>24</v>
      </c>
      <c r="E17" s="39"/>
      <c r="F17" s="39" t="s">
        <v>37</v>
      </c>
    </row>
    <row r="18" ht="15.75" customHeight="1">
      <c r="A18" s="39" t="s">
        <v>17</v>
      </c>
      <c r="B18" s="39" t="s">
        <v>36</v>
      </c>
      <c r="C18" s="39">
        <v>2.0</v>
      </c>
      <c r="D18" s="39" t="s">
        <v>24</v>
      </c>
      <c r="E18" s="39"/>
      <c r="F18" s="39"/>
    </row>
    <row r="19" ht="15.75" customHeight="1">
      <c r="A19" s="39" t="s">
        <v>17</v>
      </c>
      <c r="B19" s="39" t="s">
        <v>36</v>
      </c>
      <c r="C19" s="39">
        <v>3.0</v>
      </c>
      <c r="D19" s="39" t="s">
        <v>21</v>
      </c>
      <c r="E19" s="39"/>
      <c r="F19" s="39"/>
    </row>
    <row r="20" ht="15.75" customHeight="1">
      <c r="A20" s="39" t="s">
        <v>17</v>
      </c>
      <c r="B20" s="39" t="s">
        <v>36</v>
      </c>
      <c r="C20" s="39">
        <v>4.0</v>
      </c>
      <c r="D20" s="39" t="s">
        <v>21</v>
      </c>
      <c r="E20" s="39"/>
      <c r="F20" s="39"/>
    </row>
    <row r="21" ht="15.75" customHeight="1">
      <c r="A21" s="39" t="s">
        <v>17</v>
      </c>
      <c r="B21" s="39" t="s">
        <v>36</v>
      </c>
      <c r="C21" s="39">
        <v>5.0</v>
      </c>
      <c r="D21" s="39" t="s">
        <v>21</v>
      </c>
      <c r="E21" s="39"/>
      <c r="F21" s="39"/>
    </row>
    <row r="22" ht="15.75" customHeight="1">
      <c r="A22" s="40" t="s">
        <v>29</v>
      </c>
      <c r="B22" s="40" t="s">
        <v>36</v>
      </c>
      <c r="C22" s="40">
        <v>1.0</v>
      </c>
      <c r="D22" s="40" t="s">
        <v>24</v>
      </c>
      <c r="E22" s="40"/>
      <c r="F22" s="40" t="s">
        <v>20</v>
      </c>
    </row>
    <row r="23" ht="15.75" customHeight="1">
      <c r="A23" s="40" t="s">
        <v>29</v>
      </c>
      <c r="B23" s="40" t="s">
        <v>36</v>
      </c>
      <c r="C23" s="40">
        <v>2.0</v>
      </c>
      <c r="D23" s="40" t="s">
        <v>24</v>
      </c>
      <c r="E23" s="40"/>
      <c r="F23" s="40" t="s">
        <v>20</v>
      </c>
    </row>
    <row r="24" ht="15.75" customHeight="1">
      <c r="A24" s="40" t="s">
        <v>29</v>
      </c>
      <c r="B24" s="40" t="s">
        <v>36</v>
      </c>
      <c r="C24" s="40">
        <v>3.0</v>
      </c>
      <c r="D24" s="40" t="s">
        <v>21</v>
      </c>
      <c r="E24" s="40"/>
      <c r="F24" s="40" t="s">
        <v>34</v>
      </c>
    </row>
    <row r="25" ht="15.75" customHeight="1">
      <c r="A25" s="40" t="s">
        <v>29</v>
      </c>
      <c r="B25" s="40" t="s">
        <v>36</v>
      </c>
      <c r="C25" s="40">
        <v>4.0</v>
      </c>
      <c r="D25" s="41" t="s">
        <v>21</v>
      </c>
      <c r="E25" s="40"/>
      <c r="F25" s="40" t="s">
        <v>20</v>
      </c>
    </row>
    <row r="26" ht="15.75" customHeight="1">
      <c r="A26" s="40" t="s">
        <v>29</v>
      </c>
      <c r="B26" s="40" t="s">
        <v>36</v>
      </c>
      <c r="C26" s="40">
        <v>5.0</v>
      </c>
      <c r="D26" s="40" t="s">
        <v>21</v>
      </c>
      <c r="E26" s="40"/>
      <c r="F26" s="40" t="s">
        <v>34</v>
      </c>
    </row>
    <row r="27" ht="15.75" customHeight="1">
      <c r="A27" s="42" t="s">
        <v>33</v>
      </c>
      <c r="B27" s="42" t="s">
        <v>36</v>
      </c>
      <c r="C27" s="42">
        <v>1.0</v>
      </c>
      <c r="D27" s="42" t="s">
        <v>24</v>
      </c>
      <c r="E27" s="42"/>
      <c r="F27" s="42" t="s">
        <v>34</v>
      </c>
    </row>
    <row r="28" ht="15.75" customHeight="1">
      <c r="A28" s="42" t="s">
        <v>33</v>
      </c>
      <c r="B28" s="42" t="s">
        <v>36</v>
      </c>
      <c r="C28" s="42">
        <v>2.0</v>
      </c>
      <c r="D28" s="42" t="s">
        <v>24</v>
      </c>
      <c r="E28" s="42"/>
      <c r="F28" s="42" t="s">
        <v>38</v>
      </c>
    </row>
    <row r="29" ht="15.75" customHeight="1">
      <c r="A29" s="42" t="s">
        <v>33</v>
      </c>
      <c r="B29" s="42" t="s">
        <v>36</v>
      </c>
      <c r="C29" s="42">
        <v>3.0</v>
      </c>
      <c r="D29" s="42" t="s">
        <v>21</v>
      </c>
      <c r="E29" s="42"/>
      <c r="F29" s="42" t="s">
        <v>30</v>
      </c>
    </row>
    <row r="30" ht="15.75" customHeight="1">
      <c r="A30" s="42" t="s">
        <v>33</v>
      </c>
      <c r="B30" s="42" t="s">
        <v>36</v>
      </c>
      <c r="C30" s="42">
        <v>4.0</v>
      </c>
      <c r="D30" s="42" t="s">
        <v>21</v>
      </c>
      <c r="E30" s="42"/>
      <c r="F30" s="42" t="s">
        <v>30</v>
      </c>
    </row>
    <row r="31" ht="15.75" customHeight="1">
      <c r="A31" s="42" t="s">
        <v>33</v>
      </c>
      <c r="B31" s="42" t="s">
        <v>36</v>
      </c>
      <c r="C31" s="42">
        <v>5.0</v>
      </c>
      <c r="D31" s="42" t="s">
        <v>21</v>
      </c>
      <c r="E31" s="42"/>
      <c r="F31" s="42" t="s">
        <v>39</v>
      </c>
    </row>
    <row r="32" ht="15.75" customHeight="1">
      <c r="A32" s="43" t="s">
        <v>33</v>
      </c>
      <c r="B32" s="43" t="s">
        <v>36</v>
      </c>
      <c r="C32" s="42">
        <v>6.0</v>
      </c>
      <c r="D32" s="43" t="s">
        <v>21</v>
      </c>
      <c r="E32" s="42"/>
      <c r="F32" s="42" t="s">
        <v>34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18.88"/>
    <col customWidth="1" min="2" max="4" width="12.63"/>
    <col customWidth="1" hidden="1" min="5" max="5" width="12.63"/>
    <col customWidth="1" min="6" max="6" width="12.63"/>
    <col customWidth="1" min="10" max="10" width="17.0"/>
    <col customWidth="1" min="11" max="11" width="17.38"/>
  </cols>
  <sheetData>
    <row r="1" ht="15.75" customHeight="1">
      <c r="A1" s="32" t="s">
        <v>40</v>
      </c>
      <c r="B1" s="32" t="s">
        <v>41</v>
      </c>
      <c r="C1" s="32" t="s">
        <v>42</v>
      </c>
      <c r="D1" s="32" t="s">
        <v>43</v>
      </c>
      <c r="E1" s="32" t="s">
        <v>44</v>
      </c>
      <c r="F1" s="32" t="s">
        <v>45</v>
      </c>
      <c r="G1" s="32" t="s">
        <v>46</v>
      </c>
      <c r="H1" s="32" t="s">
        <v>47</v>
      </c>
      <c r="I1" s="33"/>
      <c r="J1" s="32" t="s">
        <v>48</v>
      </c>
      <c r="K1" s="32" t="s">
        <v>49</v>
      </c>
      <c r="L1" s="32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</row>
    <row r="2" ht="15.75" customHeight="1">
      <c r="A2" s="44" t="s">
        <v>50</v>
      </c>
      <c r="B2" s="45">
        <v>52.4</v>
      </c>
      <c r="C2" s="45">
        <v>102.0</v>
      </c>
      <c r="D2" s="45">
        <v>90.4</v>
      </c>
      <c r="E2" s="46">
        <v>21.6</v>
      </c>
      <c r="F2" s="45">
        <v>34.0</v>
      </c>
      <c r="G2" s="45">
        <v>88.0</v>
      </c>
      <c r="H2" s="45">
        <v>74.4</v>
      </c>
      <c r="J2" s="45">
        <v>88.0</v>
      </c>
      <c r="K2" s="45">
        <v>162.0</v>
      </c>
      <c r="L2" s="45"/>
    </row>
    <row r="3" ht="15.75" customHeight="1">
      <c r="A3" s="44" t="s">
        <v>51</v>
      </c>
      <c r="B3" s="45">
        <v>6.0</v>
      </c>
      <c r="C3" s="45">
        <v>11.2</v>
      </c>
      <c r="D3" s="45">
        <v>10.4</v>
      </c>
      <c r="E3" s="46">
        <v>4.0</v>
      </c>
      <c r="F3" s="45">
        <v>5.6</v>
      </c>
      <c r="G3" s="45">
        <v>11.2</v>
      </c>
      <c r="H3" s="45">
        <v>7.2</v>
      </c>
      <c r="J3" s="45">
        <v>10.4</v>
      </c>
      <c r="K3" s="45">
        <v>26.0</v>
      </c>
      <c r="L3" s="45"/>
    </row>
    <row r="4" ht="15.75" customHeight="1">
      <c r="A4" s="44" t="s">
        <v>52</v>
      </c>
      <c r="B4" s="45">
        <f t="shared" ref="B4:H4" si="1">B2/B3</f>
        <v>8.733333333</v>
      </c>
      <c r="C4" s="45">
        <f t="shared" si="1"/>
        <v>9.107142857</v>
      </c>
      <c r="D4" s="45">
        <f t="shared" si="1"/>
        <v>8.692307692</v>
      </c>
      <c r="E4" s="46">
        <f t="shared" si="1"/>
        <v>5.4</v>
      </c>
      <c r="F4" s="45">
        <f t="shared" si="1"/>
        <v>6.071428571</v>
      </c>
      <c r="G4" s="45">
        <f t="shared" si="1"/>
        <v>7.857142857</v>
      </c>
      <c r="H4" s="45">
        <f t="shared" si="1"/>
        <v>10.33333333</v>
      </c>
      <c r="J4" s="45">
        <f t="shared" ref="J4:K4" si="2">J2/J3</f>
        <v>8.461538462</v>
      </c>
      <c r="K4" s="45">
        <f t="shared" si="2"/>
        <v>6.230769231</v>
      </c>
      <c r="L4" s="45"/>
    </row>
    <row r="5" ht="15.75" customHeight="1">
      <c r="A5" s="44" t="s">
        <v>53</v>
      </c>
      <c r="B5" s="45">
        <v>14.4</v>
      </c>
      <c r="C5" s="45">
        <v>16.8</v>
      </c>
      <c r="D5" s="45">
        <v>12.8</v>
      </c>
      <c r="E5" s="46">
        <v>7.2</v>
      </c>
      <c r="F5" s="45">
        <v>20.0</v>
      </c>
      <c r="G5" s="45">
        <v>23.2</v>
      </c>
      <c r="H5" s="45">
        <v>18.4</v>
      </c>
      <c r="J5" s="45">
        <f t="shared" ref="J5:K5" si="3">10*LOG10(J4)</f>
        <v>9.274493329</v>
      </c>
      <c r="K5" s="45">
        <f t="shared" si="3"/>
        <v>7.945416666</v>
      </c>
      <c r="L5" s="45" t="s">
        <v>54</v>
      </c>
    </row>
    <row r="6" ht="15.75" customHeight="1">
      <c r="A6" s="44" t="s">
        <v>55</v>
      </c>
      <c r="B6" s="45">
        <v>8.8</v>
      </c>
      <c r="C6" s="45">
        <v>3.2</v>
      </c>
      <c r="D6" s="45">
        <v>-5.6</v>
      </c>
      <c r="E6" s="46">
        <v>18.8</v>
      </c>
      <c r="F6" s="45">
        <v>6.8</v>
      </c>
      <c r="G6" s="45">
        <v>22.4</v>
      </c>
      <c r="H6" s="45">
        <v>11.2</v>
      </c>
    </row>
    <row r="7" ht="15.75" customHeight="1">
      <c r="A7" s="44" t="s">
        <v>56</v>
      </c>
      <c r="B7" s="45">
        <v>46.0</v>
      </c>
      <c r="C7" s="45">
        <v>84.8</v>
      </c>
      <c r="D7" s="45">
        <v>68.0</v>
      </c>
      <c r="E7" s="46">
        <v>-0.8</v>
      </c>
      <c r="F7" s="45">
        <v>23.2</v>
      </c>
      <c r="G7" s="45">
        <v>72.8</v>
      </c>
      <c r="H7" s="45">
        <v>62.4</v>
      </c>
    </row>
    <row r="8" ht="15.75" customHeight="1">
      <c r="A8" s="44" t="s">
        <v>57</v>
      </c>
      <c r="B8" s="45">
        <v>-6.8</v>
      </c>
      <c r="C8" s="45">
        <v>-19.2</v>
      </c>
      <c r="D8" s="45">
        <v>-20.8</v>
      </c>
      <c r="E8" s="46">
        <v>12.8</v>
      </c>
      <c r="F8" s="45">
        <v>-4.0</v>
      </c>
      <c r="G8" s="45">
        <v>-16.0</v>
      </c>
      <c r="H8" s="45">
        <v>-10.4</v>
      </c>
    </row>
    <row r="9" ht="15.75" customHeight="1">
      <c r="A9" s="44" t="s">
        <v>58</v>
      </c>
      <c r="B9" s="45">
        <v>23.6</v>
      </c>
      <c r="C9" s="45">
        <v>14.4</v>
      </c>
      <c r="D9" s="45">
        <v>13.6</v>
      </c>
      <c r="E9" s="46">
        <v>15.2</v>
      </c>
      <c r="F9" s="45">
        <v>21.2</v>
      </c>
      <c r="G9" s="45">
        <v>37.6</v>
      </c>
      <c r="H9" s="45">
        <v>28.8</v>
      </c>
    </row>
    <row r="10" ht="15.75" customHeight="1">
      <c r="A10" s="44" t="s">
        <v>59</v>
      </c>
      <c r="B10" s="45">
        <v>2.8</v>
      </c>
      <c r="C10" s="45">
        <v>4.0</v>
      </c>
      <c r="D10" s="45">
        <v>1.6</v>
      </c>
      <c r="E10" s="46">
        <v>6.0</v>
      </c>
      <c r="F10" s="45">
        <v>11.2</v>
      </c>
      <c r="G10" s="45">
        <v>2.4</v>
      </c>
      <c r="H10" s="45">
        <v>4.0</v>
      </c>
    </row>
    <row r="11" ht="15.75" customHeight="1">
      <c r="A11" s="44" t="s">
        <v>60</v>
      </c>
      <c r="B11" s="45">
        <v>1.19</v>
      </c>
      <c r="C11" s="45">
        <v>1.316</v>
      </c>
      <c r="D11" s="45">
        <v>1.205</v>
      </c>
      <c r="E11" s="46">
        <v>1.136</v>
      </c>
      <c r="F11" s="45">
        <v>1.02</v>
      </c>
      <c r="G11" s="45">
        <v>1.205</v>
      </c>
      <c r="H11" s="45">
        <v>1.25</v>
      </c>
    </row>
    <row r="12" ht="15.75" customHeight="1">
      <c r="A12" s="44" t="s">
        <v>61</v>
      </c>
      <c r="B12" s="45">
        <f t="shared" ref="B12:H12" si="4"> B11 * 60</f>
        <v>71.4</v>
      </c>
      <c r="C12" s="45">
        <f t="shared" si="4"/>
        <v>78.96</v>
      </c>
      <c r="D12" s="45">
        <f t="shared" si="4"/>
        <v>72.3</v>
      </c>
      <c r="E12" s="46">
        <f t="shared" si="4"/>
        <v>68.16</v>
      </c>
      <c r="F12" s="45">
        <f t="shared" si="4"/>
        <v>61.2</v>
      </c>
      <c r="G12" s="45">
        <f t="shared" si="4"/>
        <v>72.3</v>
      </c>
      <c r="H12" s="45">
        <f t="shared" si="4"/>
        <v>75</v>
      </c>
    </row>
    <row r="13" ht="15.75" customHeight="1">
      <c r="A13" s="2"/>
    </row>
    <row r="14" ht="15.75" customHeight="1">
      <c r="A14" s="2"/>
      <c r="B14" s="13"/>
      <c r="C14" s="13"/>
    </row>
    <row r="15" ht="15.75" customHeight="1">
      <c r="A15" s="2"/>
      <c r="B15" s="13"/>
      <c r="C15" s="13"/>
      <c r="F15" s="13" t="s">
        <v>62</v>
      </c>
    </row>
    <row r="16" ht="15.75" customHeight="1">
      <c r="A16" s="2"/>
      <c r="B16" s="13"/>
      <c r="C16" s="13"/>
      <c r="F16" s="13">
        <f>C7-C6</f>
        <v>81.6</v>
      </c>
    </row>
    <row r="17" ht="15.75" customHeight="1">
      <c r="A17" s="2"/>
      <c r="F17" s="13">
        <f>AVERAGE(B12:H12)</f>
        <v>71.33142857</v>
      </c>
    </row>
    <row r="18" ht="15.75" customHeight="1">
      <c r="A18" s="2"/>
    </row>
    <row r="19" ht="15.75" customHeight="1">
      <c r="A19" s="2"/>
      <c r="F19" s="13">
        <f>AVERAGE(B11:H11)</f>
        <v>1.188857143</v>
      </c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  <c r="F23" s="13">
        <f t="shared" ref="F23:F24" si="5">(B6+D6)</f>
        <v>3.2</v>
      </c>
    </row>
    <row r="24" ht="15.75" customHeight="1">
      <c r="A24" s="2"/>
      <c r="F24" s="13">
        <f t="shared" si="5"/>
        <v>114</v>
      </c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2">
    <tablePart r:id="rId4"/>
    <tablePart r:id="rId5"/>
  </tableParts>
</worksheet>
</file>