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7" i="1"/>
  <c r="H7"/>
  <c r="K6"/>
  <c r="H6"/>
  <c r="H5"/>
  <c r="K5" s="1"/>
  <c r="H4"/>
  <c r="K4" s="1"/>
  <c r="H3"/>
  <c r="K3" s="1"/>
  <c r="K2"/>
  <c r="H2"/>
</calcChain>
</file>

<file path=xl/sharedStrings.xml><?xml version="1.0" encoding="utf-8"?>
<sst xmlns="http://schemas.openxmlformats.org/spreadsheetml/2006/main" count="36" uniqueCount="26">
  <si>
    <t>EmpId</t>
  </si>
  <si>
    <t>Name</t>
  </si>
  <si>
    <t>Designation</t>
  </si>
  <si>
    <t>Loantype</t>
  </si>
  <si>
    <t>TotalDisbursement</t>
  </si>
  <si>
    <t>CBSAc</t>
  </si>
  <si>
    <t>LoanAc</t>
  </si>
  <si>
    <t>Principal</t>
  </si>
  <si>
    <t>Interest</t>
  </si>
  <si>
    <t>Charge</t>
  </si>
  <si>
    <t>Total</t>
  </si>
  <si>
    <t>loanDate</t>
  </si>
  <si>
    <t>SPO</t>
  </si>
  <si>
    <t>House Building Advance (HBA) after 2013</t>
  </si>
  <si>
    <t>0980630000001</t>
  </si>
  <si>
    <t>Md. Rakibul Alam</t>
  </si>
  <si>
    <t>Motor Cycle Advance (MCA)</t>
  </si>
  <si>
    <t>0980640000001</t>
  </si>
  <si>
    <t>Md Rafiqul Islam</t>
  </si>
  <si>
    <t>House Building Advance (HBA) before 2013</t>
  </si>
  <si>
    <t>0980630000002</t>
  </si>
  <si>
    <t>0980630000003</t>
  </si>
  <si>
    <t>PO</t>
  </si>
  <si>
    <t>Md Faruk Ahmed</t>
  </si>
  <si>
    <t>0980630000004</t>
  </si>
  <si>
    <t>0980640000002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</si>
</sst>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left" vertical="top"/>
    </xf>
    <xf numFmtId="2" fontId="0" fillId="0" borderId="1" xfId="0" applyNumberFormat="1" applyFont="1" applyBorder="1" applyAlignment="1">
      <alignment vertical="top"/>
    </xf>
    <xf numFmtId="49" fontId="0" fillId="0" borderId="1" xfId="0" applyNumberFormat="1" applyFont="1" applyBorder="1" applyAlignment="1">
      <alignment horizontal="center" vertical="top"/>
    </xf>
    <xf numFmtId="4" fontId="0" fillId="0" borderId="3" xfId="0" applyNumberFormat="1" applyBorder="1" applyAlignment="1">
      <alignment vertical="top"/>
    </xf>
    <xf numFmtId="2" fontId="0" fillId="0" borderId="4" xfId="0" applyNumberFormat="1" applyBorder="1"/>
    <xf numFmtId="1" fontId="0" fillId="0" borderId="4" xfId="0" applyNumberFormat="1" applyBorder="1" applyAlignment="1">
      <alignment horizontal="center"/>
    </xf>
    <xf numFmtId="4" fontId="1" fillId="0" borderId="4" xfId="0" applyNumberFormat="1" applyFont="1" applyBorder="1" applyAlignment="1">
      <alignment vertical="center"/>
    </xf>
    <xf numFmtId="4" fontId="0" fillId="0" borderId="4" xfId="0" applyNumberFormat="1" applyBorder="1" applyAlignment="1">
      <alignment vertical="top"/>
    </xf>
    <xf numFmtId="2" fontId="0" fillId="0" borderId="1" xfId="0" applyNumberFormat="1" applyBorder="1"/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 vertical="top"/>
    </xf>
    <xf numFmtId="4" fontId="0" fillId="0" borderId="1" xfId="0" applyNumberFormat="1" applyBorder="1" applyAlignment="1">
      <alignment vertical="top"/>
    </xf>
    <xf numFmtId="4" fontId="0" fillId="0" borderId="0" xfId="0" applyNumberFormat="1" applyAlignment="1">
      <alignment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>
      <selection activeCell="L12" sqref="L12"/>
    </sheetView>
  </sheetViews>
  <sheetFormatPr defaultRowHeight="15"/>
  <cols>
    <col min="2" max="2" width="16.5703125" bestFit="1" customWidth="1"/>
    <col min="3" max="3" width="11.5703125" bestFit="1" customWidth="1"/>
    <col min="4" max="4" width="38" bestFit="1" customWidth="1"/>
    <col min="5" max="5" width="18.140625" bestFit="1" customWidth="1"/>
    <col min="6" max="6" width="14.140625" bestFit="1" customWidth="1"/>
    <col min="8" max="8" width="11.7109375" bestFit="1" customWidth="1"/>
    <col min="9" max="9" width="10.5703125" bestFit="1" customWidth="1"/>
    <col min="11" max="11" width="11.7109375" bestFit="1" customWidth="1"/>
  </cols>
  <sheetData>
    <row r="1" spans="1:12" ht="15.75" thickBo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>
        <v>2402</v>
      </c>
      <c r="B2" t="s">
        <v>15</v>
      </c>
      <c r="C2" t="s">
        <v>12</v>
      </c>
      <c r="D2" s="4" t="s">
        <v>13</v>
      </c>
      <c r="E2" s="5">
        <v>8000000</v>
      </c>
      <c r="F2" s="6" t="s">
        <v>14</v>
      </c>
      <c r="H2" s="7">
        <f>7924450-15110</f>
        <v>7909340</v>
      </c>
      <c r="I2" s="8">
        <v>377143.77</v>
      </c>
      <c r="J2" s="9">
        <v>0</v>
      </c>
      <c r="K2" s="10">
        <f>H2+I2+J2</f>
        <v>8286483.7699999996</v>
      </c>
      <c r="L2" s="17">
        <v>44565</v>
      </c>
    </row>
    <row r="3" spans="1:12">
      <c r="A3">
        <v>2402</v>
      </c>
      <c r="B3" t="s">
        <v>15</v>
      </c>
      <c r="C3" t="s">
        <v>12</v>
      </c>
      <c r="D3" s="4" t="s">
        <v>16</v>
      </c>
      <c r="E3" s="5">
        <v>300000</v>
      </c>
      <c r="F3" s="6" t="s">
        <v>17</v>
      </c>
      <c r="H3" s="11">
        <f>103375-3025</f>
        <v>100350</v>
      </c>
      <c r="I3" s="12">
        <v>60185.29</v>
      </c>
      <c r="J3" s="13">
        <v>0</v>
      </c>
      <c r="K3" s="10">
        <f t="shared" ref="K3" si="0">H3+I3+J3</f>
        <v>160535.29</v>
      </c>
      <c r="L3" s="17">
        <v>44565</v>
      </c>
    </row>
    <row r="4" spans="1:12">
      <c r="A4">
        <v>1964</v>
      </c>
      <c r="B4" t="s">
        <v>18</v>
      </c>
      <c r="C4" t="s">
        <v>22</v>
      </c>
      <c r="D4" s="4" t="s">
        <v>19</v>
      </c>
      <c r="E4" s="5">
        <v>2400000</v>
      </c>
      <c r="F4" s="14" t="s">
        <v>20</v>
      </c>
      <c r="H4" s="11">
        <f>647968-9600</f>
        <v>638368</v>
      </c>
      <c r="I4" s="12">
        <v>1168906.57</v>
      </c>
      <c r="J4" s="13">
        <v>0</v>
      </c>
      <c r="K4" s="10">
        <f>H4+I4+J4</f>
        <v>1807274.57</v>
      </c>
      <c r="L4" s="17">
        <v>44565</v>
      </c>
    </row>
    <row r="5" spans="1:12">
      <c r="A5">
        <v>1964</v>
      </c>
      <c r="B5" t="s">
        <v>18</v>
      </c>
      <c r="C5" t="s">
        <v>22</v>
      </c>
      <c r="D5" s="4" t="s">
        <v>13</v>
      </c>
      <c r="E5" s="5">
        <v>2450000</v>
      </c>
      <c r="F5" s="6" t="s">
        <v>21</v>
      </c>
      <c r="H5" s="15">
        <f>1826080-9800</f>
        <v>1816280</v>
      </c>
      <c r="I5" s="12">
        <v>563965.56999999995</v>
      </c>
      <c r="J5" s="13">
        <v>0</v>
      </c>
      <c r="K5" s="10">
        <f t="shared" ref="K5:K7" si="1">H5+I5+J5</f>
        <v>2380245.5699999998</v>
      </c>
      <c r="L5" s="17">
        <v>44565</v>
      </c>
    </row>
    <row r="6" spans="1:12">
      <c r="A6">
        <v>2041</v>
      </c>
      <c r="B6" t="s">
        <v>23</v>
      </c>
      <c r="C6" t="s">
        <v>22</v>
      </c>
      <c r="D6" s="4" t="s">
        <v>13</v>
      </c>
      <c r="E6" s="5">
        <v>3000000</v>
      </c>
      <c r="F6" s="6" t="s">
        <v>24</v>
      </c>
      <c r="H6" s="16">
        <f>2929808-12000</f>
        <v>2917808</v>
      </c>
      <c r="I6" s="12">
        <v>307179.09999999998</v>
      </c>
      <c r="J6" s="13">
        <v>0</v>
      </c>
      <c r="K6" s="10">
        <f t="shared" si="1"/>
        <v>3224987.1</v>
      </c>
      <c r="L6" s="17">
        <v>44565</v>
      </c>
    </row>
    <row r="7" spans="1:12">
      <c r="A7">
        <v>2041</v>
      </c>
      <c r="B7" t="s">
        <v>23</v>
      </c>
      <c r="C7" t="s">
        <v>22</v>
      </c>
      <c r="D7" s="4" t="s">
        <v>16</v>
      </c>
      <c r="E7" s="5">
        <v>300000</v>
      </c>
      <c r="F7" s="6" t="s">
        <v>25</v>
      </c>
      <c r="H7" s="15">
        <f>82900-3200</f>
        <v>79700</v>
      </c>
      <c r="I7" s="12">
        <v>54774.720000000001</v>
      </c>
      <c r="J7" s="13">
        <v>0</v>
      </c>
      <c r="K7" s="10">
        <f t="shared" si="1"/>
        <v>134474.72</v>
      </c>
      <c r="L7" s="17">
        <v>44565</v>
      </c>
    </row>
  </sheetData>
  <dataValidations count="1">
    <dataValidation type="list" allowBlank="1" showInputMessage="1" showErrorMessage="1" sqref="D2:D7">
      <formula1>"House Building Advance (HBA) before 2013,House Building Advance (HBA) after 2013,Motor Car Advance(MC),Motor Cycle Advance (MCA),Computer Loan (CL)"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2022-02-19T07:09:05Z</dcterms:modified>
</cp:coreProperties>
</file>