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lcardinelide_dxc_com/Documents/Desktop/Dash em 7/"/>
    </mc:Choice>
  </mc:AlternateContent>
  <xr:revisionPtr revIDLastSave="122" documentId="8_{AE62BC29-AEBE-44A7-BEDD-10F2921D3D9A}" xr6:coauthVersionLast="47" xr6:coauthVersionMax="47" xr10:uidLastSave="{2AD7E2DC-1827-461F-9C86-09A2ADE5B8CD}"/>
  <bookViews>
    <workbookView xWindow="-110" yWindow="-110" windowWidth="19420" windowHeight="10560" firstSheet="1" activeTab="4" xr2:uid="{5DDE0CCC-2244-4EB7-8B07-2B62B3562462}"/>
  </bookViews>
  <sheets>
    <sheet name="Origem dos dados" sheetId="1" r:id="rId1"/>
    <sheet name="produtos" sheetId="4" r:id="rId2"/>
    <sheet name="TabVenda" sheetId="2" r:id="rId3"/>
    <sheet name="cidades" sheetId="6" r:id="rId4"/>
    <sheet name="D3-Dados" sheetId="5" r:id="rId5"/>
  </sheets>
  <definedNames>
    <definedName name="ExternalData_1" localSheetId="4" hidden="1">'D3-Dados'!$A$1:$H$21</definedName>
    <definedName name="ExternalData_1" localSheetId="1" hidden="1">produtos!$B$1:$D$5</definedName>
    <definedName name="ExternalData_1" localSheetId="2" hidden="1">TabVenda!$A$1:$B$21</definedName>
    <definedName name="ExternalData_2" localSheetId="3" hidden="1">'cidades'!$A$1:$B$4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693AF-107B-47D8-A0D1-A171AAA2EC54}" keepAlive="1" name="Query - cidades" description="Connection to the 'cidades' query in the workbook." type="5" refreshedVersion="7" background="1" saveData="1">
    <dbPr connection="Provider=Microsoft.Mashup.OleDb.1;Data Source=$Workbook$;Location=cidades;Extended Properties=&quot;&quot;" command="SELECT * FROM [cidades]"/>
  </connection>
  <connection id="2" xr16:uid="{FBEFA4A5-3637-4545-8EC1-24A9140E132B}" keepAlive="1" name="Query - produtos" description="Connection to the 'produtos' query in the workbook." type="5" refreshedVersion="7" background="1" saveData="1">
    <dbPr connection="Provider=Microsoft.Mashup.OleDb.1;Data Source=$Workbook$;Location=produtos;Extended Properties=&quot;&quot;" command="SELECT * FROM [produtos]"/>
  </connection>
  <connection id="3" xr16:uid="{6D4C851B-44C6-44D1-BFBE-B7CE4160DFDC}" keepAlive="1" name="Query - TabVenda" description="Connection to the 'TabVenda' query in the workbook." type="5" refreshedVersion="7" background="1" saveData="1">
    <dbPr connection="Provider=Microsoft.Mashup.OleDb.1;Data Source=$Workbook$;Location=TabVenda;Extended Properties=&quot;&quot;" command="SELECT * FROM [TabVenda]"/>
  </connection>
  <connection id="4" xr16:uid="{3F09B494-666B-4F93-B9C5-B11556D00475}" keepAlive="1" name="Query - TabVenda (2)" description="Connection to the 'TabVenda (2)' query in the workbook." type="5" refreshedVersion="7" background="1" saveData="1">
    <dbPr connection="Provider=Microsoft.Mashup.OleDb.1;Data Source=$Workbook$;Location=&quot;TabVenda (2)&quot;;Extended Properties=&quot;&quot;" command="SELECT * FROM [TabVenda (2)]"/>
  </connection>
</connections>
</file>

<file path=xl/sharedStrings.xml><?xml version="1.0" encoding="utf-8"?>
<sst xmlns="http://schemas.openxmlformats.org/spreadsheetml/2006/main" count="122" uniqueCount="28">
  <si>
    <t>Produto</t>
  </si>
  <si>
    <t>Jan</t>
  </si>
  <si>
    <t>Mar</t>
  </si>
  <si>
    <t>Abr</t>
  </si>
  <si>
    <t>Mai</t>
  </si>
  <si>
    <t>Jun</t>
  </si>
  <si>
    <t>Qtde Vendia</t>
  </si>
  <si>
    <t>VrUnitário</t>
  </si>
  <si>
    <t>Fabricante</t>
  </si>
  <si>
    <t>Descrição</t>
  </si>
  <si>
    <t>Microsoft</t>
  </si>
  <si>
    <t>Excel</t>
  </si>
  <si>
    <t>Planilha Fincanceira</t>
  </si>
  <si>
    <t>Dell</t>
  </si>
  <si>
    <t>Notebook R10</t>
  </si>
  <si>
    <t>Power BI</t>
  </si>
  <si>
    <t>Data da Venda</t>
  </si>
  <si>
    <t>Valor Unit com ProcX</t>
  </si>
  <si>
    <t>Produto2</t>
  </si>
  <si>
    <t>Meses</t>
  </si>
  <si>
    <t>cidade</t>
  </si>
  <si>
    <t>fabricante</t>
  </si>
  <si>
    <t>Rio de Janeiro</t>
  </si>
  <si>
    <t>São Paulo</t>
  </si>
  <si>
    <t>Doutores do Excel</t>
  </si>
  <si>
    <t>Bahia</t>
  </si>
  <si>
    <t xml:space="preserve"> Dell</t>
  </si>
  <si>
    <t>Qtde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</si>
</sst>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;@"/>
    <numFmt numFmtId="167" formatCode="[$BRL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;@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9" formatCode="m/d/yyyy"/>
    </dxf>
    <dxf>
      <numFmt numFmtId="19" formatCode="m/d/yyyy"/>
    </dxf>
    <dxf>
      <numFmt numFmtId="167" formatCode="[$BRL]\ #,##0.00"/>
    </dxf>
    <dxf>
      <numFmt numFmtId="0" formatCode="General"/>
    </dxf>
    <dxf>
      <numFmt numFmtId="0" formatCode="General"/>
    </dxf>
    <dxf>
      <numFmt numFmtId="2" formatCode="0.00"/>
    </dxf>
    <dxf>
      <numFmt numFmtId="19" formatCode="m/d/yyyy"/>
    </dxf>
    <dxf>
      <numFmt numFmtId="165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E3A4DF-3CE8-4C71-A18D-39D25A14CB8E}" autoFormatId="16" applyNumberFormats="0" applyBorderFormats="0" applyFontFormats="0" applyPatternFormats="0" applyAlignmentFormats="0" applyWidthHeightFormats="0">
  <queryTableRefresh nextId="6" unboundColumnsLeft="1" unboundColumnsRight="1">
    <queryTableFields count="5">
      <queryTableField id="1" dataBound="0" tableColumnId="1"/>
      <queryTableField id="2" name="VrUnitário" tableColumnId="2"/>
      <queryTableField id="3" name="Fabricante" tableColumnId="3"/>
      <queryTableField id="4" name="Descrição" tableColumnId="4"/>
      <queryTableField id="5" dataBound="0" tableColumnId="5"/>
    </queryTableFields>
    <queryTableDeletedFields count="1">
      <deletedField name="Produt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4B35F79-2937-4053-A67B-68146239B4CC}" autoFormatId="16" applyNumberFormats="0" applyBorderFormats="0" applyFontFormats="0" applyPatternFormats="0" applyAlignmentFormats="0" applyWidthHeightFormats="0">
  <queryTableRefresh nextId="9" unboundColumnsRight="5">
    <queryTableFields count="7">
      <queryTableField id="1" name="Produto" tableColumnId="1"/>
      <queryTableField id="3" name="Merged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1">
      <deletedField name="Valu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4CFE98A-1C37-439A-999B-4190F4C8BFF3}" autoFormatId="16" applyNumberFormats="0" applyBorderFormats="0" applyFontFormats="0" applyPatternFormats="0" applyAlignmentFormats="0" applyWidthHeightFormats="0">
  <queryTableRefresh nextId="3">
    <queryTableFields count="2">
      <queryTableField id="1" name="cidade" tableColumnId="1"/>
      <queryTableField id="2" name="fabrican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AAEB5C-F5AE-4D88-A4A3-DF7294239DAD}" autoFormatId="16" applyNumberFormats="0" applyBorderFormats="0" applyFontFormats="0" applyPatternFormats="0" applyAlignmentFormats="0" applyWidthHeightFormats="0">
  <queryTableRefresh nextId="33">
    <queryTableFields count="8">
      <queryTableField id="1" name="Produto" tableColumnId="1"/>
      <queryTableField id="2" dataBound="0" tableColumnId="2"/>
      <queryTableField id="27" name="Meses" tableColumnId="26"/>
      <queryTableField id="28" name="Qtde Venda" tableColumnId="27"/>
      <queryTableField id="29" name="VrUnitário" tableColumnId="28"/>
      <queryTableField id="30" name="Fabricante" tableColumnId="29"/>
      <queryTableField id="31" name="Descrição" tableColumnId="30"/>
      <queryTableField id="32" name="cidade" tableColumnId="31"/>
    </queryTableFields>
    <queryTableDeletedFields count="1">
      <deletedField name="Attribut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8F227-3705-47A1-B80D-779DE536E97E}" name="TabVenda" displayName="TabVenda" ref="A1:F5" totalsRowShown="0">
  <autoFilter ref="A1:F5" xr:uid="{B9A8F227-3705-47A1-B80D-779DE536E97E}"/>
  <tableColumns count="6">
    <tableColumn id="1" xr3:uid="{7566E8FF-7033-4DE5-B70D-A81B57F29C33}" name="Produto"/>
    <tableColumn id="2" xr3:uid="{67C19BA9-5EBD-4CFE-AE3C-F9B83153CC66}" name="Jan"/>
    <tableColumn id="3" xr3:uid="{D65DD90B-C94B-4EA9-A7A6-50EB1812B56E}" name="Mar"/>
    <tableColumn id="4" xr3:uid="{DCA3A4C2-ECD4-4956-9E7E-496138AF510B}" name="Abr"/>
    <tableColumn id="5" xr3:uid="{0E46C3AC-7E0F-4BDF-83F3-1996BB62AFC2}" name="Mai"/>
    <tableColumn id="6" xr3:uid="{9085A987-2B0E-4D6E-8A0A-442901D7AE38}" name="Ju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907C30-2E20-48CA-A960-E8723E8D9D9D}" name="produtos" displayName="produtos" ref="A1:E5" tableType="queryTable" totalsRowShown="0">
  <autoFilter ref="A1:E5" xr:uid="{EF907C30-2E20-48CA-A960-E8723E8D9D9D}"/>
  <tableColumns count="5">
    <tableColumn id="1" xr3:uid="{76102EFB-D71C-483B-88DA-924B6C81C21E}" uniqueName="1" name="Produto" queryTableFieldId="1"/>
    <tableColumn id="2" xr3:uid="{C4566C67-327C-4214-9138-B6CB7D937D3F}" uniqueName="2" name="VrUnitário" queryTableFieldId="2" dataDxfId="11"/>
    <tableColumn id="3" xr3:uid="{0687558A-5BEE-4493-BDB5-D643539F7147}" uniqueName="3" name="Fabricante" queryTableFieldId="3" dataDxfId="13"/>
    <tableColumn id="4" xr3:uid="{EECC6F47-1773-4E6F-8B10-CC3E452C5D7E}" uniqueName="4" name="Descrição" queryTableFieldId="4" dataDxfId="12"/>
    <tableColumn id="5" xr3:uid="{70B3347E-3848-4C89-B40E-B713D458BCF2}" uniqueName="5" name="Produto2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D02B9-70F8-43AC-811A-E3C5BC17BE9D}" name="TabVenda_2" displayName="TabVenda_2" ref="A1:G21" tableType="queryTable" totalsRowShown="0">
  <autoFilter ref="A1:G21" xr:uid="{E57D02B9-70F8-43AC-811A-E3C5BC17BE9D}"/>
  <tableColumns count="7">
    <tableColumn id="1" xr3:uid="{B6324766-D1CD-47AA-BE7D-488E51CCEC58}" uniqueName="1" name="Produto" queryTableFieldId="1"/>
    <tableColumn id="3" xr3:uid="{911C4FE2-9DF5-4A0E-98E4-E0EAD039D7FC}" uniqueName="3" name="Data da Venda" queryTableFieldId="3" dataDxfId="16"/>
    <tableColumn id="4" xr3:uid="{58D76E1F-B856-43C9-BA33-8D80F0A154BE}" uniqueName="4" name="Qtde Vendia" queryTableFieldId="4" dataDxfId="15"/>
    <tableColumn id="5" xr3:uid="{34C022D2-7FBE-4A44-BD09-6D93B50CF89D}" uniqueName="5" name="VrUnitário" queryTableFieldId="5" dataDxfId="14">
      <calculatedColumnFormula>VLOOKUP(TabVenda_2[[#This Row],[Produto]],produtos[],2,FALSE)</calculatedColumnFormula>
    </tableColumn>
    <tableColumn id="6" xr3:uid="{BD441EB5-000E-4DA5-82C6-50E1F6887D9A}" uniqueName="6" name="Descrição" queryTableFieldId="6" dataDxfId="10">
      <calculatedColumnFormula>VLOOKUP(TabVenda_2[[#This Row],[Produto]],produtos[],4,FALSE)</calculatedColumnFormula>
    </tableColumn>
    <tableColumn id="7" xr3:uid="{8BB984DA-3DEE-4C35-9C9D-8B91F8A51CBC}" uniqueName="7" name="Fabricante" queryTableFieldId="7" dataDxfId="9">
      <calculatedColumnFormula>VLOOKUP(TabVenda_2[[#This Row],[Produto]],produtos[],3,FALSE)</calculatedColumnFormula>
    </tableColumn>
    <tableColumn id="8" xr3:uid="{2627838B-3F03-43E6-9AC0-395BF5CB18B6}" uniqueName="8" name="Valor Unit com ProcX" queryTableFieldId="8" dataDxfId="8">
      <calculatedColumnFormula>_xlfn.XLOOKUP(TabVenda_2[[#This Row],[Produto]],produtos[Produto2],produtos[VrUnitário])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746FB5-04D3-4D2C-94A9-EA1A7FBE78B2}" name="cidades" displayName="cidades" ref="A1:B4" tableType="queryTable" totalsRowShown="0">
  <autoFilter ref="A1:B4" xr:uid="{42746FB5-04D3-4D2C-94A9-EA1A7FBE78B2}"/>
  <tableColumns count="2">
    <tableColumn id="1" xr3:uid="{37750E52-145A-4108-BFFD-F826D60FF3B5}" uniqueName="1" name="cidade" queryTableFieldId="1" dataDxfId="7"/>
    <tableColumn id="2" xr3:uid="{DA907424-0D13-4C02-97CB-0130D99FC355}" uniqueName="2" name="fabricante" queryTableFieldId="2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0E6D39-FCD3-4959-B9FE-C23E79F676E4}" name="TabVenda__2" displayName="TabVenda__2" ref="A1:H21" tableType="queryTable" totalsRowShown="0">
  <autoFilter ref="A1:H21" xr:uid="{5B0E6D39-FCD3-4959-B9FE-C23E79F676E4}"/>
  <tableColumns count="8">
    <tableColumn id="1" xr3:uid="{2D279AC9-3181-42A8-8B35-F55C84F65E68}" uniqueName="1" name="Produto" queryTableFieldId="1" dataDxfId="5"/>
    <tableColumn id="2" xr3:uid="{4F3B1BA8-421C-47B5-B16A-D8338AB42B0B}" uniqueName="2" name="Data da Venda" queryTableFieldId="2" dataDxfId="4"/>
    <tableColumn id="26" xr3:uid="{E71AE81F-DBE1-4017-9F48-392DC53E0F69}" uniqueName="26" name="Meses" queryTableFieldId="27" dataDxfId="3"/>
    <tableColumn id="27" xr3:uid="{4BF40E27-006C-4313-937A-7FA006D02EBB}" uniqueName="27" name="Qtde Venda" queryTableFieldId="28"/>
    <tableColumn id="28" xr3:uid="{9F736B58-2B07-4E33-8C2A-1A018A738A88}" uniqueName="28" name="VrUnitário" queryTableFieldId="29"/>
    <tableColumn id="29" xr3:uid="{424A1DD2-073E-47F5-807C-090E3E87EEAC}" uniqueName="29" name="Fabricante" queryTableFieldId="30" dataDxfId="2"/>
    <tableColumn id="30" xr3:uid="{A6346CC0-1B4B-4E89-8DAF-94DDF305CCE6}" uniqueName="30" name="Descrição" queryTableFieldId="31" dataDxfId="1"/>
    <tableColumn id="31" xr3:uid="{BD2AC03F-46A3-45F8-A7AD-DF4A2A04154B}" uniqueName="31" name="cidade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15B3-773A-4CB8-97C4-445992B712E7}">
  <dimension ref="A1:F5"/>
  <sheetViews>
    <sheetView workbookViewId="0">
      <selection sqref="A1:F5"/>
    </sheetView>
  </sheetViews>
  <sheetFormatPr defaultRowHeight="14.5" x14ac:dyDescent="0.35"/>
  <cols>
    <col min="1" max="1" width="9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</v>
      </c>
      <c r="C2">
        <v>11</v>
      </c>
      <c r="D2">
        <v>12</v>
      </c>
      <c r="E2">
        <v>13</v>
      </c>
      <c r="F2">
        <v>50</v>
      </c>
    </row>
    <row r="3" spans="1:6" x14ac:dyDescent="0.35">
      <c r="A3">
        <v>2</v>
      </c>
      <c r="B3">
        <v>20</v>
      </c>
      <c r="C3">
        <v>21</v>
      </c>
      <c r="D3">
        <v>22</v>
      </c>
      <c r="E3">
        <v>23</v>
      </c>
      <c r="F3">
        <v>24</v>
      </c>
    </row>
    <row r="4" spans="1:6" x14ac:dyDescent="0.35">
      <c r="A4">
        <v>3</v>
      </c>
      <c r="B4">
        <v>30</v>
      </c>
      <c r="C4">
        <v>31</v>
      </c>
      <c r="D4">
        <v>32</v>
      </c>
      <c r="E4">
        <v>33</v>
      </c>
      <c r="F4">
        <v>34</v>
      </c>
    </row>
    <row r="5" spans="1:6" x14ac:dyDescent="0.35">
      <c r="A5">
        <v>4</v>
      </c>
      <c r="B5">
        <v>100</v>
      </c>
      <c r="C5">
        <v>101</v>
      </c>
      <c r="D5">
        <v>102</v>
      </c>
      <c r="E5">
        <v>103</v>
      </c>
      <c r="F5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21E-D9D0-4693-9343-F8BA16257136}">
  <dimension ref="A1:E5"/>
  <sheetViews>
    <sheetView workbookViewId="0">
      <selection sqref="A1:E5"/>
    </sheetView>
  </sheetViews>
  <sheetFormatPr defaultRowHeight="14.5" x14ac:dyDescent="0.35"/>
  <cols>
    <col min="1" max="1" width="10" bestFit="1" customWidth="1"/>
    <col min="2" max="2" width="11.81640625" bestFit="1" customWidth="1"/>
    <col min="3" max="3" width="15.81640625" bestFit="1" customWidth="1"/>
    <col min="4" max="4" width="17.36328125" bestFit="1" customWidth="1"/>
    <col min="5" max="5" width="11" bestFit="1" customWidth="1"/>
  </cols>
  <sheetData>
    <row r="1" spans="1:5" x14ac:dyDescent="0.35">
      <c r="A1" t="s">
        <v>0</v>
      </c>
      <c r="B1" s="5" t="s">
        <v>7</v>
      </c>
      <c r="C1" t="s">
        <v>8</v>
      </c>
      <c r="D1" t="s">
        <v>9</v>
      </c>
      <c r="E1" t="s">
        <v>18</v>
      </c>
    </row>
    <row r="2" spans="1:5" x14ac:dyDescent="0.35">
      <c r="A2">
        <v>1</v>
      </c>
      <c r="B2" s="5">
        <v>26.48</v>
      </c>
      <c r="C2" s="2" t="s">
        <v>10</v>
      </c>
      <c r="D2" s="2" t="s">
        <v>11</v>
      </c>
      <c r="E2">
        <v>1</v>
      </c>
    </row>
    <row r="3" spans="1:5" x14ac:dyDescent="0.35">
      <c r="A3">
        <v>2</v>
      </c>
      <c r="B3" s="5">
        <v>20.5</v>
      </c>
      <c r="C3" s="2" t="s">
        <v>24</v>
      </c>
      <c r="D3" s="2" t="s">
        <v>12</v>
      </c>
      <c r="E3">
        <v>2</v>
      </c>
    </row>
    <row r="4" spans="1:5" x14ac:dyDescent="0.35">
      <c r="A4">
        <v>3</v>
      </c>
      <c r="B4" s="5">
        <v>100</v>
      </c>
      <c r="C4" s="2" t="s">
        <v>13</v>
      </c>
      <c r="D4" s="2" t="s">
        <v>14</v>
      </c>
      <c r="E4">
        <v>3</v>
      </c>
    </row>
    <row r="5" spans="1:5" x14ac:dyDescent="0.35">
      <c r="A5">
        <v>4</v>
      </c>
      <c r="B5" s="5">
        <v>45.35</v>
      </c>
      <c r="C5" s="2" t="s">
        <v>10</v>
      </c>
      <c r="D5" s="2" t="s">
        <v>15</v>
      </c>
      <c r="E5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A97-21CB-4553-ABE9-5D31754EC0AB}">
  <dimension ref="A1:G21"/>
  <sheetViews>
    <sheetView topLeftCell="A7" workbookViewId="0">
      <selection activeCell="B2" sqref="B2:B21"/>
    </sheetView>
  </sheetViews>
  <sheetFormatPr defaultRowHeight="14.5" x14ac:dyDescent="0.35"/>
  <cols>
    <col min="1" max="1" width="10" bestFit="1" customWidth="1"/>
    <col min="2" max="2" width="15.1796875" style="3" customWidth="1"/>
    <col min="3" max="3" width="14.54296875" bestFit="1" customWidth="1"/>
    <col min="4" max="4" width="11.81640625" style="4" bestFit="1" customWidth="1"/>
    <col min="5" max="5" width="17.36328125" bestFit="1" customWidth="1"/>
    <col min="6" max="6" width="15.81640625" bestFit="1" customWidth="1"/>
    <col min="7" max="7" width="21" style="4" bestFit="1" customWidth="1"/>
  </cols>
  <sheetData>
    <row r="1" spans="1:7" x14ac:dyDescent="0.35">
      <c r="A1" t="s">
        <v>0</v>
      </c>
      <c r="B1" s="3" t="s">
        <v>16</v>
      </c>
      <c r="C1" t="s">
        <v>6</v>
      </c>
      <c r="D1" s="4" t="s">
        <v>7</v>
      </c>
      <c r="E1" t="s">
        <v>9</v>
      </c>
      <c r="F1" t="s">
        <v>8</v>
      </c>
      <c r="G1" s="4" t="s">
        <v>17</v>
      </c>
    </row>
    <row r="2" spans="1:7" x14ac:dyDescent="0.35">
      <c r="A2">
        <v>1</v>
      </c>
      <c r="B2" s="3">
        <v>44562</v>
      </c>
      <c r="C2">
        <v>10</v>
      </c>
      <c r="D2" s="4">
        <f>VLOOKUP(TabVenda_2[[#This Row],[Produto]],produtos[],2,FALSE)</f>
        <v>26.48</v>
      </c>
      <c r="E2" s="1" t="str">
        <f>VLOOKUP(TabVenda_2[[#This Row],[Produto]],produtos[],4,FALSE)</f>
        <v>Excel</v>
      </c>
      <c r="F2" s="1" t="str">
        <f>VLOOKUP(TabVenda_2[[#This Row],[Produto]],produtos[],3,FALSE)</f>
        <v>Microsoft</v>
      </c>
      <c r="G2" s="4">
        <f>_xlfn.XLOOKUP(TabVenda_2[[#This Row],[Produto]],produtos[Produto2],produtos[VrUnitário])</f>
        <v>26.48</v>
      </c>
    </row>
    <row r="3" spans="1:7" x14ac:dyDescent="0.35">
      <c r="A3">
        <v>1</v>
      </c>
      <c r="B3" s="3">
        <v>44621</v>
      </c>
      <c r="C3">
        <v>11</v>
      </c>
      <c r="D3" s="4">
        <f>VLOOKUP(TabVenda_2[[#This Row],[Produto]],produtos[],2,FALSE)</f>
        <v>26.48</v>
      </c>
      <c r="E3" s="1" t="str">
        <f>VLOOKUP(TabVenda_2[[#This Row],[Produto]],produtos[],4,FALSE)</f>
        <v>Excel</v>
      </c>
      <c r="F3" s="1" t="str">
        <f>VLOOKUP(TabVenda_2[[#This Row],[Produto]],produtos[],3,FALSE)</f>
        <v>Microsoft</v>
      </c>
      <c r="G3" s="4">
        <f>_xlfn.XLOOKUP(TabVenda_2[[#This Row],[Produto]],produtos[Produto2],produtos[VrUnitário])</f>
        <v>26.48</v>
      </c>
    </row>
    <row r="4" spans="1:7" x14ac:dyDescent="0.35">
      <c r="A4">
        <v>1</v>
      </c>
      <c r="B4" s="3">
        <v>44652</v>
      </c>
      <c r="C4">
        <v>12</v>
      </c>
      <c r="D4" s="4">
        <f>VLOOKUP(TabVenda_2[[#This Row],[Produto]],produtos[],2,FALSE)</f>
        <v>26.48</v>
      </c>
      <c r="E4" s="1" t="str">
        <f>VLOOKUP(TabVenda_2[[#This Row],[Produto]],produtos[],4,FALSE)</f>
        <v>Excel</v>
      </c>
      <c r="F4" s="1" t="str">
        <f>VLOOKUP(TabVenda_2[[#This Row],[Produto]],produtos[],3,FALSE)</f>
        <v>Microsoft</v>
      </c>
      <c r="G4" s="4">
        <f>_xlfn.XLOOKUP(TabVenda_2[[#This Row],[Produto]],produtos[Produto2],produtos[VrUnitário])</f>
        <v>26.48</v>
      </c>
    </row>
    <row r="5" spans="1:7" x14ac:dyDescent="0.35">
      <c r="A5">
        <v>1</v>
      </c>
      <c r="B5" s="3">
        <v>44682</v>
      </c>
      <c r="C5">
        <v>13</v>
      </c>
      <c r="D5" s="4">
        <f>VLOOKUP(TabVenda_2[[#This Row],[Produto]],produtos[],2,FALSE)</f>
        <v>26.48</v>
      </c>
      <c r="E5" s="1" t="str">
        <f>VLOOKUP(TabVenda_2[[#This Row],[Produto]],produtos[],4,FALSE)</f>
        <v>Excel</v>
      </c>
      <c r="F5" s="1" t="str">
        <f>VLOOKUP(TabVenda_2[[#This Row],[Produto]],produtos[],3,FALSE)</f>
        <v>Microsoft</v>
      </c>
      <c r="G5" s="4">
        <f>_xlfn.XLOOKUP(TabVenda_2[[#This Row],[Produto]],produtos[Produto2],produtos[VrUnitário])</f>
        <v>26.48</v>
      </c>
    </row>
    <row r="6" spans="1:7" x14ac:dyDescent="0.35">
      <c r="A6">
        <v>1</v>
      </c>
      <c r="B6" s="3">
        <v>44713</v>
      </c>
      <c r="C6">
        <v>50</v>
      </c>
      <c r="D6" s="4">
        <f>VLOOKUP(TabVenda_2[[#This Row],[Produto]],produtos[],2,FALSE)</f>
        <v>26.48</v>
      </c>
      <c r="E6" s="1" t="str">
        <f>VLOOKUP(TabVenda_2[[#This Row],[Produto]],produtos[],4,FALSE)</f>
        <v>Excel</v>
      </c>
      <c r="F6" s="1" t="str">
        <f>VLOOKUP(TabVenda_2[[#This Row],[Produto]],produtos[],3,FALSE)</f>
        <v>Microsoft</v>
      </c>
      <c r="G6" s="4">
        <f>_xlfn.XLOOKUP(TabVenda_2[[#This Row],[Produto]],produtos[Produto2],produtos[VrUnitário])</f>
        <v>26.48</v>
      </c>
    </row>
    <row r="7" spans="1:7" x14ac:dyDescent="0.35">
      <c r="A7">
        <v>2</v>
      </c>
      <c r="B7" s="3">
        <v>44562</v>
      </c>
      <c r="C7">
        <v>20</v>
      </c>
      <c r="D7" s="4">
        <f>VLOOKUP(TabVenda_2[[#This Row],[Produto]],produtos[],2,FALSE)</f>
        <v>20.5</v>
      </c>
      <c r="E7" s="1" t="str">
        <f>VLOOKUP(TabVenda_2[[#This Row],[Produto]],produtos[],4,FALSE)</f>
        <v>Planilha Fincanceira</v>
      </c>
      <c r="F7" s="1" t="str">
        <f>VLOOKUP(TabVenda_2[[#This Row],[Produto]],produtos[],3,FALSE)</f>
        <v>Doutores do Excel</v>
      </c>
      <c r="G7" s="4">
        <f>_xlfn.XLOOKUP(TabVenda_2[[#This Row],[Produto]],produtos[Produto2],produtos[VrUnitário])</f>
        <v>20.5</v>
      </c>
    </row>
    <row r="8" spans="1:7" x14ac:dyDescent="0.35">
      <c r="A8">
        <v>2</v>
      </c>
      <c r="B8" s="3">
        <v>44621</v>
      </c>
      <c r="C8">
        <v>21</v>
      </c>
      <c r="D8" s="4">
        <f>VLOOKUP(TabVenda_2[[#This Row],[Produto]],produtos[],2,FALSE)</f>
        <v>20.5</v>
      </c>
      <c r="E8" s="1" t="str">
        <f>VLOOKUP(TabVenda_2[[#This Row],[Produto]],produtos[],4,FALSE)</f>
        <v>Planilha Fincanceira</v>
      </c>
      <c r="F8" s="1" t="str">
        <f>VLOOKUP(TabVenda_2[[#This Row],[Produto]],produtos[],3,FALSE)</f>
        <v>Doutores do Excel</v>
      </c>
      <c r="G8" s="4">
        <f>_xlfn.XLOOKUP(TabVenda_2[[#This Row],[Produto]],produtos[Produto2],produtos[VrUnitário])</f>
        <v>20.5</v>
      </c>
    </row>
    <row r="9" spans="1:7" x14ac:dyDescent="0.35">
      <c r="A9">
        <v>2</v>
      </c>
      <c r="B9" s="3">
        <v>44652</v>
      </c>
      <c r="C9">
        <v>22</v>
      </c>
      <c r="D9" s="4">
        <f>VLOOKUP(TabVenda_2[[#This Row],[Produto]],produtos[],2,FALSE)</f>
        <v>20.5</v>
      </c>
      <c r="E9" s="1" t="str">
        <f>VLOOKUP(TabVenda_2[[#This Row],[Produto]],produtos[],4,FALSE)</f>
        <v>Planilha Fincanceira</v>
      </c>
      <c r="F9" s="1" t="str">
        <f>VLOOKUP(TabVenda_2[[#This Row],[Produto]],produtos[],3,FALSE)</f>
        <v>Doutores do Excel</v>
      </c>
      <c r="G9" s="4">
        <f>_xlfn.XLOOKUP(TabVenda_2[[#This Row],[Produto]],produtos[Produto2],produtos[VrUnitário])</f>
        <v>20.5</v>
      </c>
    </row>
    <row r="10" spans="1:7" x14ac:dyDescent="0.35">
      <c r="A10">
        <v>2</v>
      </c>
      <c r="B10" s="3">
        <v>44682</v>
      </c>
      <c r="C10">
        <v>23</v>
      </c>
      <c r="D10" s="4">
        <f>VLOOKUP(TabVenda_2[[#This Row],[Produto]],produtos[],2,FALSE)</f>
        <v>20.5</v>
      </c>
      <c r="E10" s="1" t="str">
        <f>VLOOKUP(TabVenda_2[[#This Row],[Produto]],produtos[],4,FALSE)</f>
        <v>Planilha Fincanceira</v>
      </c>
      <c r="F10" s="1" t="str">
        <f>VLOOKUP(TabVenda_2[[#This Row],[Produto]],produtos[],3,FALSE)</f>
        <v>Doutores do Excel</v>
      </c>
      <c r="G10" s="4">
        <f>_xlfn.XLOOKUP(TabVenda_2[[#This Row],[Produto]],produtos[Produto2],produtos[VrUnitário])</f>
        <v>20.5</v>
      </c>
    </row>
    <row r="11" spans="1:7" x14ac:dyDescent="0.35">
      <c r="A11">
        <v>2</v>
      </c>
      <c r="B11" s="3">
        <v>44713</v>
      </c>
      <c r="C11">
        <v>24</v>
      </c>
      <c r="D11" s="4">
        <f>VLOOKUP(TabVenda_2[[#This Row],[Produto]],produtos[],2,FALSE)</f>
        <v>20.5</v>
      </c>
      <c r="E11" s="1" t="str">
        <f>VLOOKUP(TabVenda_2[[#This Row],[Produto]],produtos[],4,FALSE)</f>
        <v>Planilha Fincanceira</v>
      </c>
      <c r="F11" s="1" t="str">
        <f>VLOOKUP(TabVenda_2[[#This Row],[Produto]],produtos[],3,FALSE)</f>
        <v>Doutores do Excel</v>
      </c>
      <c r="G11" s="4">
        <f>_xlfn.XLOOKUP(TabVenda_2[[#This Row],[Produto]],produtos[Produto2],produtos[VrUnitário])</f>
        <v>20.5</v>
      </c>
    </row>
    <row r="12" spans="1:7" x14ac:dyDescent="0.35">
      <c r="A12">
        <v>3</v>
      </c>
      <c r="B12" s="3">
        <v>44562</v>
      </c>
      <c r="C12">
        <v>30</v>
      </c>
      <c r="D12" s="4">
        <f>VLOOKUP(TabVenda_2[[#This Row],[Produto]],produtos[],2,FALSE)</f>
        <v>100</v>
      </c>
      <c r="E12" s="1" t="str">
        <f>VLOOKUP(TabVenda_2[[#This Row],[Produto]],produtos[],4,FALSE)</f>
        <v>Notebook R10</v>
      </c>
      <c r="F12" s="1" t="str">
        <f>VLOOKUP(TabVenda_2[[#This Row],[Produto]],produtos[],3,FALSE)</f>
        <v>Dell</v>
      </c>
      <c r="G12" s="4">
        <f>_xlfn.XLOOKUP(TabVenda_2[[#This Row],[Produto]],produtos[Produto2],produtos[VrUnitário])</f>
        <v>100</v>
      </c>
    </row>
    <row r="13" spans="1:7" x14ac:dyDescent="0.35">
      <c r="A13">
        <v>3</v>
      </c>
      <c r="B13" s="3">
        <v>44621</v>
      </c>
      <c r="C13">
        <v>31</v>
      </c>
      <c r="D13" s="4">
        <f>VLOOKUP(TabVenda_2[[#This Row],[Produto]],produtos[],2,FALSE)</f>
        <v>100</v>
      </c>
      <c r="E13" s="1" t="str">
        <f>VLOOKUP(TabVenda_2[[#This Row],[Produto]],produtos[],4,FALSE)</f>
        <v>Notebook R10</v>
      </c>
      <c r="F13" s="1" t="str">
        <f>VLOOKUP(TabVenda_2[[#This Row],[Produto]],produtos[],3,FALSE)</f>
        <v>Dell</v>
      </c>
      <c r="G13" s="4">
        <f>_xlfn.XLOOKUP(TabVenda_2[[#This Row],[Produto]],produtos[Produto2],produtos[VrUnitário])</f>
        <v>100</v>
      </c>
    </row>
    <row r="14" spans="1:7" x14ac:dyDescent="0.35">
      <c r="A14">
        <v>3</v>
      </c>
      <c r="B14" s="3">
        <v>44652</v>
      </c>
      <c r="C14">
        <v>32</v>
      </c>
      <c r="D14" s="4">
        <f>VLOOKUP(TabVenda_2[[#This Row],[Produto]],produtos[],2,FALSE)</f>
        <v>100</v>
      </c>
      <c r="E14" s="1" t="str">
        <f>VLOOKUP(TabVenda_2[[#This Row],[Produto]],produtos[],4,FALSE)</f>
        <v>Notebook R10</v>
      </c>
      <c r="F14" s="1" t="str">
        <f>VLOOKUP(TabVenda_2[[#This Row],[Produto]],produtos[],3,FALSE)</f>
        <v>Dell</v>
      </c>
      <c r="G14" s="4">
        <f>_xlfn.XLOOKUP(TabVenda_2[[#This Row],[Produto]],produtos[Produto2],produtos[VrUnitário])</f>
        <v>100</v>
      </c>
    </row>
    <row r="15" spans="1:7" x14ac:dyDescent="0.35">
      <c r="A15">
        <v>3</v>
      </c>
      <c r="B15" s="3">
        <v>44682</v>
      </c>
      <c r="C15">
        <v>33</v>
      </c>
      <c r="D15" s="4">
        <f>VLOOKUP(TabVenda_2[[#This Row],[Produto]],produtos[],2,FALSE)</f>
        <v>100</v>
      </c>
      <c r="E15" s="1" t="str">
        <f>VLOOKUP(TabVenda_2[[#This Row],[Produto]],produtos[],4,FALSE)</f>
        <v>Notebook R10</v>
      </c>
      <c r="F15" s="1" t="str">
        <f>VLOOKUP(TabVenda_2[[#This Row],[Produto]],produtos[],3,FALSE)</f>
        <v>Dell</v>
      </c>
      <c r="G15" s="4">
        <f>_xlfn.XLOOKUP(TabVenda_2[[#This Row],[Produto]],produtos[Produto2],produtos[VrUnitário])</f>
        <v>100</v>
      </c>
    </row>
    <row r="16" spans="1:7" x14ac:dyDescent="0.35">
      <c r="A16">
        <v>3</v>
      </c>
      <c r="B16" s="3">
        <v>44713</v>
      </c>
      <c r="C16">
        <v>34</v>
      </c>
      <c r="D16" s="4">
        <f>VLOOKUP(TabVenda_2[[#This Row],[Produto]],produtos[],2,FALSE)</f>
        <v>100</v>
      </c>
      <c r="E16" s="1" t="str">
        <f>VLOOKUP(TabVenda_2[[#This Row],[Produto]],produtos[],4,FALSE)</f>
        <v>Notebook R10</v>
      </c>
      <c r="F16" s="1" t="str">
        <f>VLOOKUP(TabVenda_2[[#This Row],[Produto]],produtos[],3,FALSE)</f>
        <v>Dell</v>
      </c>
      <c r="G16" s="4">
        <f>_xlfn.XLOOKUP(TabVenda_2[[#This Row],[Produto]],produtos[Produto2],produtos[VrUnitário])</f>
        <v>100</v>
      </c>
    </row>
    <row r="17" spans="1:7" x14ac:dyDescent="0.35">
      <c r="A17">
        <v>4</v>
      </c>
      <c r="B17" s="3">
        <v>44562</v>
      </c>
      <c r="C17">
        <v>100</v>
      </c>
      <c r="D17" s="4">
        <f>VLOOKUP(TabVenda_2[[#This Row],[Produto]],produtos[],2,FALSE)</f>
        <v>45.35</v>
      </c>
      <c r="E17" s="1" t="str">
        <f>VLOOKUP(TabVenda_2[[#This Row],[Produto]],produtos[],4,FALSE)</f>
        <v>Power BI</v>
      </c>
      <c r="F17" s="1" t="str">
        <f>VLOOKUP(TabVenda_2[[#This Row],[Produto]],produtos[],3,FALSE)</f>
        <v>Microsoft</v>
      </c>
      <c r="G17" s="4">
        <f>_xlfn.XLOOKUP(TabVenda_2[[#This Row],[Produto]],produtos[Produto2],produtos[VrUnitário])</f>
        <v>45.35</v>
      </c>
    </row>
    <row r="18" spans="1:7" x14ac:dyDescent="0.35">
      <c r="A18">
        <v>4</v>
      </c>
      <c r="B18" s="3">
        <v>44621</v>
      </c>
      <c r="C18">
        <v>101</v>
      </c>
      <c r="D18" s="4">
        <f>VLOOKUP(TabVenda_2[[#This Row],[Produto]],produtos[],2,FALSE)</f>
        <v>45.35</v>
      </c>
      <c r="E18" s="1" t="str">
        <f>VLOOKUP(TabVenda_2[[#This Row],[Produto]],produtos[],4,FALSE)</f>
        <v>Power BI</v>
      </c>
      <c r="F18" s="1" t="str">
        <f>VLOOKUP(TabVenda_2[[#This Row],[Produto]],produtos[],3,FALSE)</f>
        <v>Microsoft</v>
      </c>
      <c r="G18" s="4">
        <f>_xlfn.XLOOKUP(TabVenda_2[[#This Row],[Produto]],produtos[Produto2],produtos[VrUnitário])</f>
        <v>45.35</v>
      </c>
    </row>
    <row r="19" spans="1:7" x14ac:dyDescent="0.35">
      <c r="A19">
        <v>4</v>
      </c>
      <c r="B19" s="3">
        <v>44652</v>
      </c>
      <c r="C19">
        <v>102</v>
      </c>
      <c r="D19" s="4">
        <f>VLOOKUP(TabVenda_2[[#This Row],[Produto]],produtos[],2,FALSE)</f>
        <v>45.35</v>
      </c>
      <c r="E19" s="1" t="str">
        <f>VLOOKUP(TabVenda_2[[#This Row],[Produto]],produtos[],4,FALSE)</f>
        <v>Power BI</v>
      </c>
      <c r="F19" s="1" t="str">
        <f>VLOOKUP(TabVenda_2[[#This Row],[Produto]],produtos[],3,FALSE)</f>
        <v>Microsoft</v>
      </c>
      <c r="G19" s="4">
        <f>_xlfn.XLOOKUP(TabVenda_2[[#This Row],[Produto]],produtos[Produto2],produtos[VrUnitário])</f>
        <v>45.35</v>
      </c>
    </row>
    <row r="20" spans="1:7" x14ac:dyDescent="0.35">
      <c r="A20">
        <v>4</v>
      </c>
      <c r="B20" s="3">
        <v>44682</v>
      </c>
      <c r="C20">
        <v>103</v>
      </c>
      <c r="D20" s="4">
        <f>VLOOKUP(TabVenda_2[[#This Row],[Produto]],produtos[],2,FALSE)</f>
        <v>45.35</v>
      </c>
      <c r="E20" s="1" t="str">
        <f>VLOOKUP(TabVenda_2[[#This Row],[Produto]],produtos[],4,FALSE)</f>
        <v>Power BI</v>
      </c>
      <c r="F20" s="1" t="str">
        <f>VLOOKUP(TabVenda_2[[#This Row],[Produto]],produtos[],3,FALSE)</f>
        <v>Microsoft</v>
      </c>
      <c r="G20" s="4">
        <f>_xlfn.XLOOKUP(TabVenda_2[[#This Row],[Produto]],produtos[Produto2],produtos[VrUnitário])</f>
        <v>45.35</v>
      </c>
    </row>
    <row r="21" spans="1:7" x14ac:dyDescent="0.35">
      <c r="A21">
        <v>4</v>
      </c>
      <c r="B21" s="3">
        <v>44713</v>
      </c>
      <c r="C21">
        <v>104</v>
      </c>
      <c r="D21" s="4">
        <f>VLOOKUP(TabVenda_2[[#This Row],[Produto]],produtos[],2,FALSE)</f>
        <v>45.35</v>
      </c>
      <c r="E21" s="1" t="str">
        <f>VLOOKUP(TabVenda_2[[#This Row],[Produto]],produtos[],4,FALSE)</f>
        <v>Power BI</v>
      </c>
      <c r="F21" s="1" t="str">
        <f>VLOOKUP(TabVenda_2[[#This Row],[Produto]],produtos[],3,FALSE)</f>
        <v>Microsoft</v>
      </c>
      <c r="G21" s="4">
        <f>_xlfn.XLOOKUP(TabVenda_2[[#This Row],[Produto]],produtos[Produto2],produtos[VrUnitário])</f>
        <v>45.35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1A0D-DE60-4490-95C3-D66D16CCF8BF}">
  <dimension ref="A1:B4"/>
  <sheetViews>
    <sheetView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15.90625" bestFit="1" customWidth="1"/>
  </cols>
  <sheetData>
    <row r="1" spans="1:2" x14ac:dyDescent="0.35">
      <c r="A1" t="s">
        <v>20</v>
      </c>
      <c r="B1" t="s">
        <v>21</v>
      </c>
    </row>
    <row r="2" spans="1:2" x14ac:dyDescent="0.35">
      <c r="A2" s="2" t="s">
        <v>22</v>
      </c>
      <c r="B2" s="2" t="s">
        <v>10</v>
      </c>
    </row>
    <row r="3" spans="1:2" x14ac:dyDescent="0.35">
      <c r="A3" s="2" t="s">
        <v>23</v>
      </c>
      <c r="B3" s="2" t="s">
        <v>24</v>
      </c>
    </row>
    <row r="4" spans="1:2" x14ac:dyDescent="0.35">
      <c r="A4" s="2" t="s">
        <v>25</v>
      </c>
      <c r="B4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A59B-7CA2-4CB9-9B24-ECEBC9FC377E}">
  <dimension ref="A1:S21"/>
  <sheetViews>
    <sheetView tabSelected="1" workbookViewId="0">
      <selection activeCell="H21" sqref="A1:H21"/>
    </sheetView>
  </sheetViews>
  <sheetFormatPr defaultRowHeight="14.5" x14ac:dyDescent="0.35"/>
  <cols>
    <col min="1" max="1" width="10" bestFit="1" customWidth="1"/>
    <col min="2" max="2" width="15.54296875" style="3" bestFit="1" customWidth="1"/>
    <col min="3" max="3" width="8.453125" style="3" bestFit="1" customWidth="1"/>
    <col min="4" max="4" width="13.08984375" style="3" bestFit="1" customWidth="1"/>
    <col min="5" max="5" width="11.81640625" style="3" bestFit="1" customWidth="1"/>
    <col min="6" max="6" width="15.90625" style="3" bestFit="1" customWidth="1"/>
    <col min="7" max="7" width="17.36328125" style="3" bestFit="1" customWidth="1"/>
    <col min="8" max="8" width="12.453125" style="3" bestFit="1" customWidth="1"/>
    <col min="9" max="9" width="5.81640625" style="3" bestFit="1" customWidth="1"/>
    <col min="10" max="10" width="6.54296875" style="3" bestFit="1" customWidth="1"/>
    <col min="11" max="11" width="6.08984375" style="3" bestFit="1" customWidth="1"/>
    <col min="12" max="12" width="6.26953125" style="3" bestFit="1" customWidth="1"/>
    <col min="13" max="13" width="5.90625" style="3" bestFit="1" customWidth="1"/>
    <col min="14" max="14" width="8.453125" style="3" bestFit="1" customWidth="1"/>
    <col min="15" max="15" width="13.08984375" style="3" bestFit="1" customWidth="1"/>
    <col min="16" max="16" width="11.81640625" style="3" bestFit="1" customWidth="1"/>
    <col min="17" max="17" width="15.81640625" style="3" bestFit="1" customWidth="1"/>
    <col min="18" max="19" width="17.36328125" style="3" bestFit="1" customWidth="1"/>
    <col min="20" max="20" width="10.81640625" bestFit="1" customWidth="1"/>
    <col min="21" max="21" width="13.08984375" bestFit="1" customWidth="1"/>
    <col min="22" max="22" width="20.26953125" bestFit="1" customWidth="1"/>
    <col min="23" max="23" width="20.36328125" bestFit="1" customWidth="1"/>
    <col min="24" max="24" width="19.54296875" bestFit="1" customWidth="1"/>
    <col min="25" max="25" width="11.81640625" bestFit="1" customWidth="1"/>
    <col min="26" max="26" width="15.81640625" bestFit="1" customWidth="1"/>
    <col min="27" max="27" width="17.36328125" bestFit="1" customWidth="1"/>
    <col min="28" max="28" width="15.453125" bestFit="1" customWidth="1"/>
  </cols>
  <sheetData>
    <row r="1" spans="1:19" x14ac:dyDescent="0.35">
      <c r="A1" t="s">
        <v>0</v>
      </c>
      <c r="B1" s="3" t="s">
        <v>16</v>
      </c>
      <c r="C1" t="s">
        <v>19</v>
      </c>
      <c r="D1" t="s">
        <v>27</v>
      </c>
      <c r="E1" t="s">
        <v>7</v>
      </c>
      <c r="F1" t="s">
        <v>8</v>
      </c>
      <c r="G1" t="s">
        <v>9</v>
      </c>
      <c r="H1" t="s">
        <v>20</v>
      </c>
      <c r="I1"/>
      <c r="J1"/>
      <c r="K1"/>
      <c r="L1"/>
      <c r="M1"/>
      <c r="N1"/>
      <c r="O1"/>
      <c r="P1"/>
      <c r="Q1"/>
      <c r="R1"/>
      <c r="S1"/>
    </row>
    <row r="2" spans="1:19" x14ac:dyDescent="0.35">
      <c r="A2" s="2">
        <v>1</v>
      </c>
      <c r="B2" s="3">
        <v>44562</v>
      </c>
      <c r="C2" s="2" t="s">
        <v>1</v>
      </c>
      <c r="D2">
        <v>10</v>
      </c>
      <c r="E2">
        <v>26.48</v>
      </c>
      <c r="F2" s="2" t="s">
        <v>10</v>
      </c>
      <c r="G2" s="2" t="s">
        <v>11</v>
      </c>
      <c r="H2" s="2" t="s">
        <v>22</v>
      </c>
      <c r="I2"/>
      <c r="J2"/>
      <c r="K2"/>
      <c r="L2"/>
      <c r="M2"/>
      <c r="N2"/>
      <c r="O2"/>
      <c r="P2"/>
      <c r="Q2"/>
      <c r="R2"/>
      <c r="S2"/>
    </row>
    <row r="3" spans="1:19" x14ac:dyDescent="0.35">
      <c r="A3" s="2">
        <v>1</v>
      </c>
      <c r="B3" s="3">
        <v>44621</v>
      </c>
      <c r="C3" s="2" t="s">
        <v>2</v>
      </c>
      <c r="D3">
        <v>11</v>
      </c>
      <c r="E3">
        <v>26.48</v>
      </c>
      <c r="F3" s="2" t="s">
        <v>10</v>
      </c>
      <c r="G3" s="2" t="s">
        <v>11</v>
      </c>
      <c r="H3" s="2" t="s">
        <v>22</v>
      </c>
      <c r="I3"/>
      <c r="J3"/>
      <c r="K3"/>
      <c r="L3"/>
      <c r="M3"/>
      <c r="N3"/>
      <c r="O3"/>
      <c r="P3"/>
      <c r="Q3"/>
      <c r="R3"/>
      <c r="S3"/>
    </row>
    <row r="4" spans="1:19" x14ac:dyDescent="0.35">
      <c r="A4" s="2">
        <v>1</v>
      </c>
      <c r="B4" s="3">
        <v>44652</v>
      </c>
      <c r="C4" s="2" t="s">
        <v>3</v>
      </c>
      <c r="D4">
        <v>12</v>
      </c>
      <c r="E4">
        <v>26.48</v>
      </c>
      <c r="F4" s="2" t="s">
        <v>10</v>
      </c>
      <c r="G4" s="2" t="s">
        <v>11</v>
      </c>
      <c r="H4" s="2" t="s">
        <v>22</v>
      </c>
      <c r="I4"/>
      <c r="J4"/>
      <c r="K4"/>
      <c r="L4"/>
      <c r="M4"/>
      <c r="N4"/>
      <c r="O4"/>
      <c r="P4"/>
      <c r="Q4"/>
      <c r="R4"/>
      <c r="S4"/>
    </row>
    <row r="5" spans="1:19" x14ac:dyDescent="0.35">
      <c r="A5" s="2">
        <v>1</v>
      </c>
      <c r="B5" s="3">
        <v>44682</v>
      </c>
      <c r="C5" s="2" t="s">
        <v>4</v>
      </c>
      <c r="D5">
        <v>13</v>
      </c>
      <c r="E5">
        <v>26.48</v>
      </c>
      <c r="F5" s="2" t="s">
        <v>10</v>
      </c>
      <c r="G5" s="2" t="s">
        <v>11</v>
      </c>
      <c r="H5" s="2" t="s">
        <v>22</v>
      </c>
      <c r="I5"/>
      <c r="J5"/>
      <c r="K5"/>
      <c r="L5"/>
      <c r="M5"/>
      <c r="N5"/>
      <c r="O5"/>
      <c r="P5"/>
      <c r="Q5"/>
      <c r="R5"/>
      <c r="S5"/>
    </row>
    <row r="6" spans="1:19" x14ac:dyDescent="0.35">
      <c r="A6" s="2">
        <v>1</v>
      </c>
      <c r="B6" s="3">
        <v>44713</v>
      </c>
      <c r="C6" s="2" t="s">
        <v>5</v>
      </c>
      <c r="D6">
        <v>50</v>
      </c>
      <c r="E6">
        <v>26.48</v>
      </c>
      <c r="F6" s="2" t="s">
        <v>10</v>
      </c>
      <c r="G6" s="2" t="s">
        <v>11</v>
      </c>
      <c r="H6" s="2" t="s">
        <v>22</v>
      </c>
      <c r="N6"/>
      <c r="O6"/>
      <c r="P6"/>
      <c r="Q6"/>
      <c r="R6"/>
      <c r="S6"/>
    </row>
    <row r="7" spans="1:19" x14ac:dyDescent="0.35">
      <c r="A7" s="2">
        <v>2</v>
      </c>
      <c r="B7" s="3">
        <v>44562</v>
      </c>
      <c r="C7" s="2" t="s">
        <v>1</v>
      </c>
      <c r="D7">
        <v>20</v>
      </c>
      <c r="E7">
        <v>20.5</v>
      </c>
      <c r="F7" s="2" t="s">
        <v>24</v>
      </c>
      <c r="G7" s="2" t="s">
        <v>12</v>
      </c>
      <c r="H7" s="2" t="s">
        <v>23</v>
      </c>
      <c r="N7"/>
      <c r="O7"/>
      <c r="P7"/>
      <c r="Q7"/>
      <c r="R7"/>
      <c r="S7"/>
    </row>
    <row r="8" spans="1:19" x14ac:dyDescent="0.35">
      <c r="A8" s="2">
        <v>2</v>
      </c>
      <c r="B8" s="3">
        <v>44621</v>
      </c>
      <c r="C8" s="2" t="s">
        <v>2</v>
      </c>
      <c r="D8">
        <v>21</v>
      </c>
      <c r="E8">
        <v>20.5</v>
      </c>
      <c r="F8" s="2" t="s">
        <v>24</v>
      </c>
      <c r="G8" s="2" t="s">
        <v>12</v>
      </c>
      <c r="H8" s="2" t="s">
        <v>23</v>
      </c>
      <c r="N8"/>
      <c r="O8"/>
      <c r="P8"/>
      <c r="Q8"/>
      <c r="R8"/>
      <c r="S8"/>
    </row>
    <row r="9" spans="1:19" x14ac:dyDescent="0.35">
      <c r="A9" s="2">
        <v>2</v>
      </c>
      <c r="B9" s="3">
        <v>44652</v>
      </c>
      <c r="C9" s="2" t="s">
        <v>3</v>
      </c>
      <c r="D9">
        <v>22</v>
      </c>
      <c r="E9">
        <v>20.5</v>
      </c>
      <c r="F9" s="2" t="s">
        <v>24</v>
      </c>
      <c r="G9" s="2" t="s">
        <v>12</v>
      </c>
      <c r="H9" s="2" t="s">
        <v>23</v>
      </c>
      <c r="N9"/>
      <c r="O9"/>
      <c r="P9"/>
      <c r="Q9"/>
      <c r="R9"/>
      <c r="S9"/>
    </row>
    <row r="10" spans="1:19" x14ac:dyDescent="0.35">
      <c r="A10" s="2">
        <v>2</v>
      </c>
      <c r="B10" s="3">
        <v>44682</v>
      </c>
      <c r="C10" s="2" t="s">
        <v>4</v>
      </c>
      <c r="D10">
        <v>23</v>
      </c>
      <c r="E10">
        <v>20.5</v>
      </c>
      <c r="F10" s="2" t="s">
        <v>24</v>
      </c>
      <c r="G10" s="2" t="s">
        <v>12</v>
      </c>
      <c r="H10" s="2" t="s">
        <v>23</v>
      </c>
      <c r="N10"/>
      <c r="O10"/>
      <c r="P10"/>
      <c r="Q10"/>
      <c r="R10"/>
      <c r="S10"/>
    </row>
    <row r="11" spans="1:19" x14ac:dyDescent="0.35">
      <c r="A11" s="2">
        <v>2</v>
      </c>
      <c r="B11" s="3">
        <v>44713</v>
      </c>
      <c r="C11" s="2" t="s">
        <v>5</v>
      </c>
      <c r="D11">
        <v>24</v>
      </c>
      <c r="E11">
        <v>20.5</v>
      </c>
      <c r="F11" s="2" t="s">
        <v>24</v>
      </c>
      <c r="G11" s="2" t="s">
        <v>12</v>
      </c>
      <c r="H11" s="2" t="s">
        <v>23</v>
      </c>
      <c r="N11"/>
      <c r="O11"/>
      <c r="P11"/>
      <c r="Q11"/>
      <c r="R11"/>
      <c r="S11"/>
    </row>
    <row r="12" spans="1:19" x14ac:dyDescent="0.35">
      <c r="A12" s="2">
        <v>3</v>
      </c>
      <c r="B12" s="3">
        <v>44562</v>
      </c>
      <c r="C12" s="2" t="s">
        <v>1</v>
      </c>
      <c r="D12">
        <v>30</v>
      </c>
      <c r="E12">
        <v>100</v>
      </c>
      <c r="F12" s="2" t="s">
        <v>13</v>
      </c>
      <c r="G12" s="2" t="s">
        <v>14</v>
      </c>
      <c r="H12" s="2" t="s">
        <v>25</v>
      </c>
      <c r="N12"/>
      <c r="O12"/>
      <c r="P12"/>
      <c r="Q12"/>
      <c r="R12"/>
      <c r="S12"/>
    </row>
    <row r="13" spans="1:19" x14ac:dyDescent="0.35">
      <c r="A13" s="2">
        <v>3</v>
      </c>
      <c r="B13" s="3">
        <v>44621</v>
      </c>
      <c r="C13" s="2" t="s">
        <v>2</v>
      </c>
      <c r="D13">
        <v>31</v>
      </c>
      <c r="E13">
        <v>100</v>
      </c>
      <c r="F13" s="2" t="s">
        <v>13</v>
      </c>
      <c r="G13" s="2" t="s">
        <v>14</v>
      </c>
      <c r="H13" s="2" t="s">
        <v>25</v>
      </c>
      <c r="N13"/>
      <c r="O13"/>
      <c r="P13"/>
      <c r="Q13"/>
      <c r="R13"/>
      <c r="S13"/>
    </row>
    <row r="14" spans="1:19" x14ac:dyDescent="0.35">
      <c r="A14" s="2">
        <v>3</v>
      </c>
      <c r="B14" s="3">
        <v>44652</v>
      </c>
      <c r="C14" s="2" t="s">
        <v>3</v>
      </c>
      <c r="D14">
        <v>32</v>
      </c>
      <c r="E14">
        <v>100</v>
      </c>
      <c r="F14" s="2" t="s">
        <v>13</v>
      </c>
      <c r="G14" s="2" t="s">
        <v>14</v>
      </c>
      <c r="H14" s="2" t="s">
        <v>25</v>
      </c>
      <c r="N14"/>
      <c r="O14"/>
      <c r="P14"/>
      <c r="Q14"/>
      <c r="R14"/>
      <c r="S14"/>
    </row>
    <row r="15" spans="1:19" x14ac:dyDescent="0.35">
      <c r="A15" s="2">
        <v>3</v>
      </c>
      <c r="B15" s="3">
        <v>44682</v>
      </c>
      <c r="C15" s="2" t="s">
        <v>4</v>
      </c>
      <c r="D15">
        <v>33</v>
      </c>
      <c r="E15">
        <v>100</v>
      </c>
      <c r="F15" s="2" t="s">
        <v>13</v>
      </c>
      <c r="G15" s="2" t="s">
        <v>14</v>
      </c>
      <c r="H15" s="2" t="s">
        <v>25</v>
      </c>
      <c r="N15"/>
      <c r="O15"/>
      <c r="P15"/>
      <c r="Q15"/>
      <c r="R15"/>
      <c r="S15"/>
    </row>
    <row r="16" spans="1:19" x14ac:dyDescent="0.35">
      <c r="A16" s="2">
        <v>3</v>
      </c>
      <c r="B16" s="3">
        <v>44713</v>
      </c>
      <c r="C16" s="2" t="s">
        <v>5</v>
      </c>
      <c r="D16">
        <v>34</v>
      </c>
      <c r="E16">
        <v>100</v>
      </c>
      <c r="F16" s="2" t="s">
        <v>13</v>
      </c>
      <c r="G16" s="2" t="s">
        <v>14</v>
      </c>
      <c r="H16" s="2" t="s">
        <v>25</v>
      </c>
      <c r="N16"/>
      <c r="O16"/>
      <c r="P16"/>
      <c r="Q16"/>
      <c r="R16"/>
      <c r="S16"/>
    </row>
    <row r="17" spans="1:19" x14ac:dyDescent="0.35">
      <c r="A17" s="2">
        <v>4</v>
      </c>
      <c r="B17" s="3">
        <v>44562</v>
      </c>
      <c r="C17" s="2" t="s">
        <v>1</v>
      </c>
      <c r="D17">
        <v>100</v>
      </c>
      <c r="E17">
        <v>45.35</v>
      </c>
      <c r="F17" s="2" t="s">
        <v>10</v>
      </c>
      <c r="G17" s="2" t="s">
        <v>15</v>
      </c>
      <c r="H17" s="2" t="s">
        <v>22</v>
      </c>
      <c r="N17"/>
      <c r="O17"/>
      <c r="P17"/>
      <c r="Q17"/>
      <c r="R17"/>
      <c r="S17"/>
    </row>
    <row r="18" spans="1:19" x14ac:dyDescent="0.35">
      <c r="A18" s="2">
        <v>4</v>
      </c>
      <c r="B18" s="3">
        <v>44621</v>
      </c>
      <c r="C18" s="2" t="s">
        <v>2</v>
      </c>
      <c r="D18">
        <v>101</v>
      </c>
      <c r="E18">
        <v>45.35</v>
      </c>
      <c r="F18" s="2" t="s">
        <v>10</v>
      </c>
      <c r="G18" s="2" t="s">
        <v>15</v>
      </c>
      <c r="H18" s="2" t="s">
        <v>22</v>
      </c>
      <c r="N18"/>
      <c r="O18"/>
      <c r="P18"/>
      <c r="Q18"/>
      <c r="R18"/>
      <c r="S18"/>
    </row>
    <row r="19" spans="1:19" x14ac:dyDescent="0.35">
      <c r="A19" s="2">
        <v>4</v>
      </c>
      <c r="B19" s="3">
        <v>44652</v>
      </c>
      <c r="C19" s="2" t="s">
        <v>3</v>
      </c>
      <c r="D19">
        <v>102</v>
      </c>
      <c r="E19">
        <v>45.35</v>
      </c>
      <c r="F19" s="2" t="s">
        <v>10</v>
      </c>
      <c r="G19" s="2" t="s">
        <v>15</v>
      </c>
      <c r="H19" s="2" t="s">
        <v>22</v>
      </c>
      <c r="N19"/>
      <c r="O19"/>
      <c r="P19"/>
      <c r="Q19"/>
      <c r="R19"/>
      <c r="S19"/>
    </row>
    <row r="20" spans="1:19" x14ac:dyDescent="0.35">
      <c r="A20" s="2">
        <v>4</v>
      </c>
      <c r="B20" s="3">
        <v>44682</v>
      </c>
      <c r="C20" s="2" t="s">
        <v>4</v>
      </c>
      <c r="D20">
        <v>103</v>
      </c>
      <c r="E20">
        <v>45.35</v>
      </c>
      <c r="F20" s="2" t="s">
        <v>10</v>
      </c>
      <c r="G20" s="2" t="s">
        <v>15</v>
      </c>
      <c r="H20" s="2" t="s">
        <v>22</v>
      </c>
      <c r="N20"/>
      <c r="O20"/>
      <c r="P20"/>
      <c r="Q20"/>
      <c r="R20"/>
      <c r="S20"/>
    </row>
    <row r="21" spans="1:19" x14ac:dyDescent="0.35">
      <c r="A21" s="2">
        <v>4</v>
      </c>
      <c r="B21" s="3">
        <v>44713</v>
      </c>
      <c r="C21" s="2" t="s">
        <v>5</v>
      </c>
      <c r="D21">
        <v>104</v>
      </c>
      <c r="E21">
        <v>45.35</v>
      </c>
      <c r="F21" s="2" t="s">
        <v>10</v>
      </c>
      <c r="G21" s="2" t="s">
        <v>15</v>
      </c>
      <c r="H21" s="2" t="s">
        <v>22</v>
      </c>
      <c r="N21"/>
      <c r="O21"/>
      <c r="P21"/>
      <c r="Q21"/>
      <c r="R21"/>
      <c r="S2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1A0C3-FDFF-45AE-81D3-5D140FA9F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Origem dos dados</vt:lpstr>
      <vt:lpstr>produtos</vt:lpstr>
      <vt:lpstr>TabVenda</vt:lpstr>
      <vt:lpstr>cidades</vt:lpstr>
      <vt:lpstr>D3-Dados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MARQUES, LUIZ</dc:creator>
  <cp:lastModifiedBy>CARDINELI DE SOUSA MARQUES, LUIZ</cp:lastModifiedBy>
  <dcterms:created xsi:type="dcterms:W3CDTF">2022-10-19T00:44:47Z</dcterms:created>
  <dcterms:modified xsi:type="dcterms:W3CDTF">2022-10-19T01:58:53Z</dcterms:modified>
</cp:coreProperties>
</file>