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rnium-my.sharepoint.com/personal/c_l3card_ternium_com_br/Documents/Escritorio/"/>
    </mc:Choice>
  </mc:AlternateContent>
  <xr:revisionPtr revIDLastSave="263" documentId="8_{4D2F06A5-6909-431C-A194-F7B9F15B807A}" xr6:coauthVersionLast="47" xr6:coauthVersionMax="47" xr10:uidLastSave="{94E6375E-8495-4122-B1ED-C109A0933E15}"/>
  <bookViews>
    <workbookView xWindow="28680" yWindow="-120" windowWidth="29040" windowHeight="16440" xr2:uid="{4B9B6B4B-1538-4718-8C48-986109FEA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 a="1"/>
  <c r="F29" i="1" s="1"/>
  <c r="G30" i="1"/>
  <c r="G29" i="1"/>
  <c r="E29" i="1"/>
  <c r="E30" i="1"/>
  <c r="E31" i="1"/>
  <c r="E32" i="1"/>
  <c r="E33" i="1"/>
  <c r="E34" i="1"/>
  <c r="E35" i="1"/>
  <c r="E36" i="1"/>
  <c r="E37" i="1"/>
  <c r="E38" i="1"/>
  <c r="D29" i="1" a="1"/>
  <c r="D29" i="1" s="1"/>
  <c r="C16" i="1" a="1"/>
  <c r="C16" i="1" s="1"/>
  <c r="C30" i="1"/>
  <c r="C31" i="1"/>
  <c r="C32" i="1"/>
  <c r="C33" i="1"/>
  <c r="C34" i="1"/>
  <c r="C35" i="1"/>
  <c r="C36" i="1"/>
  <c r="C37" i="1"/>
  <c r="C38" i="1"/>
  <c r="C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<sst xmlns="http://schemas.openxmlformats.org/spreadsheetml/2006/main" count="68" uniqueCount="47">
  <si>
    <t>Produto (ID.Nome)</t>
  </si>
  <si>
    <t>Preço</t>
  </si>
  <si>
    <t>Vendedor</t>
  </si>
  <si>
    <t>Cidade</t>
  </si>
  <si>
    <t>Estado</t>
  </si>
  <si>
    <t>001.Celular</t>
  </si>
  <si>
    <t>Ana Martins</t>
  </si>
  <si>
    <t>São Paulo</t>
  </si>
  <si>
    <t>SP</t>
  </si>
  <si>
    <t>002.Notebook</t>
  </si>
  <si>
    <t>João Silva</t>
  </si>
  <si>
    <t>Belo Horizonte</t>
  </si>
  <si>
    <t>MG</t>
  </si>
  <si>
    <t>003.Fone Bluetooth</t>
  </si>
  <si>
    <t>Carla Souza</t>
  </si>
  <si>
    <t>Curitiba</t>
  </si>
  <si>
    <t>PR</t>
  </si>
  <si>
    <t>004.TV Smart</t>
  </si>
  <si>
    <t>Marcos Pereira</t>
  </si>
  <si>
    <t>Rio de Janeiro</t>
  </si>
  <si>
    <t>RJ</t>
  </si>
  <si>
    <t>005.Mouse Gamer</t>
  </si>
  <si>
    <t>Beatriz Oliveira</t>
  </si>
  <si>
    <t>Porto Alegre</t>
  </si>
  <si>
    <t>RS</t>
  </si>
  <si>
    <t>006.Teclado Mecânico</t>
  </si>
  <si>
    <t>Rafael Almeida</t>
  </si>
  <si>
    <t>Recife</t>
  </si>
  <si>
    <t>PE</t>
  </si>
  <si>
    <t>007.Geladeira</t>
  </si>
  <si>
    <t>Fernanda Costa</t>
  </si>
  <si>
    <t>Salvador</t>
  </si>
  <si>
    <t>BA</t>
  </si>
  <si>
    <t>008.Micro-ondas</t>
  </si>
  <si>
    <t>Pedro Gomes</t>
  </si>
  <si>
    <t>Fortaleza</t>
  </si>
  <si>
    <t>CE</t>
  </si>
  <si>
    <t>009.Câmera Digital</t>
  </si>
  <si>
    <t>Lucas Andrade</t>
  </si>
  <si>
    <t>Manaus</t>
  </si>
  <si>
    <t>AM</t>
  </si>
  <si>
    <t>010.Impressora</t>
  </si>
  <si>
    <t>Juliana Barros</t>
  </si>
  <si>
    <t>Florianópolis</t>
  </si>
  <si>
    <t>SC</t>
  </si>
  <si>
    <t>Localizar</t>
  </si>
  <si>
    <t>Luiz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</si>
</sst>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2" formatCode="&quot;R$&quot;\ #,##0.00;[Red]\-&quot;R$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934BA-799A-4444-A89A-F9BD61B7E5E2}" name="Tabela1" displayName="Tabela1" ref="A1:E11" totalsRowShown="0" headerRowDxfId="0" dataDxfId="1">
  <autoFilter ref="A1:E11" xr:uid="{F0B934BA-799A-4444-A89A-F9BD61B7E5E2}"/>
  <tableColumns count="5">
    <tableColumn id="1" xr3:uid="{EF6608DB-5B7A-4775-A195-BD6DFE443191}" name="Produto (ID.Nome)" dataDxfId="6"/>
    <tableColumn id="2" xr3:uid="{7E22C251-A9ED-46C7-89FA-11404EB970F2}" name="Preço" dataDxfId="5"/>
    <tableColumn id="3" xr3:uid="{E16FC6AC-8C5A-4784-8C34-F468814A4719}" name="Vendedor" dataDxfId="4"/>
    <tableColumn id="4" xr3:uid="{E85A0000-3510-4C46-9158-5D0D8EB38074}" name="Cidade" dataDxfId="3"/>
    <tableColumn id="5" xr3:uid="{C5311235-C20A-40B3-8AC7-3159B47B003A}" name="Estado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164E-3115-4D16-9A93-66705EAEF03D}">
  <dimension ref="A1:G42"/>
  <sheetViews>
    <sheetView tabSelected="1" workbookViewId="0">
      <selection activeCell="A29" sqref="A29"/>
    </sheetView>
  </sheetViews>
  <sheetFormatPr defaultRowHeight="15" x14ac:dyDescent="0.25"/>
  <cols>
    <col min="1" max="1" width="26.5703125" customWidth="1"/>
    <col min="2" max="2" width="10.7109375" bestFit="1" customWidth="1"/>
    <col min="3" max="3" width="20.85546875" customWidth="1"/>
    <col min="4" max="4" width="25" customWidth="1"/>
    <col min="5" max="5" width="11.7109375" bestFit="1" customWidth="1"/>
    <col min="6" max="6" width="20.85546875" bestFit="1" customWidth="1"/>
    <col min="7" max="7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1500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3">
        <v>3200</v>
      </c>
      <c r="C3" s="2" t="s">
        <v>10</v>
      </c>
      <c r="D3" s="2" t="s">
        <v>11</v>
      </c>
      <c r="E3" s="2" t="s">
        <v>12</v>
      </c>
    </row>
    <row r="4" spans="1:5" x14ac:dyDescent="0.25">
      <c r="A4" s="2" t="s">
        <v>13</v>
      </c>
      <c r="B4" s="3">
        <v>300</v>
      </c>
      <c r="C4" s="2" t="s">
        <v>14</v>
      </c>
      <c r="D4" s="2" t="s">
        <v>15</v>
      </c>
      <c r="E4" s="2" t="s">
        <v>16</v>
      </c>
    </row>
    <row r="5" spans="1:5" x14ac:dyDescent="0.25">
      <c r="A5" s="2" t="s">
        <v>17</v>
      </c>
      <c r="B5" s="3">
        <v>2800</v>
      </c>
      <c r="C5" s="2" t="s">
        <v>18</v>
      </c>
      <c r="D5" s="2" t="s">
        <v>19</v>
      </c>
      <c r="E5" s="2" t="s">
        <v>20</v>
      </c>
    </row>
    <row r="6" spans="1:5" x14ac:dyDescent="0.25">
      <c r="A6" s="2" t="s">
        <v>21</v>
      </c>
      <c r="B6" s="3">
        <v>150</v>
      </c>
      <c r="C6" s="2" t="s">
        <v>22</v>
      </c>
      <c r="D6" s="2" t="s">
        <v>23</v>
      </c>
      <c r="E6" s="2" t="s">
        <v>24</v>
      </c>
    </row>
    <row r="7" spans="1:5" ht="30" x14ac:dyDescent="0.25">
      <c r="A7" s="2" t="s">
        <v>25</v>
      </c>
      <c r="B7" s="3">
        <v>400</v>
      </c>
      <c r="C7" s="2" t="s">
        <v>26</v>
      </c>
      <c r="D7" s="2" t="s">
        <v>27</v>
      </c>
      <c r="E7" s="2" t="s">
        <v>28</v>
      </c>
    </row>
    <row r="8" spans="1:5" x14ac:dyDescent="0.25">
      <c r="A8" s="2" t="s">
        <v>29</v>
      </c>
      <c r="B8" s="3">
        <v>3800</v>
      </c>
      <c r="C8" s="2" t="s">
        <v>30</v>
      </c>
      <c r="D8" s="2" t="s">
        <v>31</v>
      </c>
      <c r="E8" s="2" t="s">
        <v>32</v>
      </c>
    </row>
    <row r="9" spans="1:5" x14ac:dyDescent="0.25">
      <c r="A9" s="2" t="s">
        <v>33</v>
      </c>
      <c r="B9" s="3">
        <v>900</v>
      </c>
      <c r="C9" s="2" t="s">
        <v>34</v>
      </c>
      <c r="D9" s="2" t="s">
        <v>35</v>
      </c>
      <c r="E9" s="2" t="s">
        <v>36</v>
      </c>
    </row>
    <row r="10" spans="1:5" x14ac:dyDescent="0.25">
      <c r="A10" s="2" t="s">
        <v>37</v>
      </c>
      <c r="B10" s="3">
        <v>2000</v>
      </c>
      <c r="C10" s="2" t="s">
        <v>38</v>
      </c>
      <c r="D10" s="2" t="s">
        <v>39</v>
      </c>
      <c r="E10" s="2" t="s">
        <v>40</v>
      </c>
    </row>
    <row r="11" spans="1:5" x14ac:dyDescent="0.25">
      <c r="A11" s="2" t="s">
        <v>41</v>
      </c>
      <c r="B11" s="3">
        <v>700</v>
      </c>
      <c r="C11" s="2" t="s">
        <v>42</v>
      </c>
      <c r="D11" s="2" t="s">
        <v>43</v>
      </c>
      <c r="E11" s="2" t="s">
        <v>44</v>
      </c>
    </row>
    <row r="13" spans="1:5" x14ac:dyDescent="0.25">
      <c r="A13" s="4"/>
      <c r="B13" s="4"/>
      <c r="C13" s="4"/>
      <c r="D13" s="4"/>
      <c r="E13" s="4"/>
    </row>
    <row r="15" spans="1:5" x14ac:dyDescent="0.25">
      <c r="A15" t="s">
        <v>2</v>
      </c>
    </row>
    <row r="16" spans="1:5" x14ac:dyDescent="0.25">
      <c r="A16" t="s">
        <v>6</v>
      </c>
      <c r="C16" cm="1">
        <f t="array" ref="C16:C26">SEARCH(A16:A26,Tabela1[Vendedor],1)</f>
        <v>1</v>
      </c>
      <c r="D16" t="s">
        <v>45</v>
      </c>
    </row>
    <row r="17" spans="1:7" x14ac:dyDescent="0.25">
      <c r="A17" t="s">
        <v>10</v>
      </c>
      <c r="C17">
        <v>1</v>
      </c>
    </row>
    <row r="18" spans="1:7" x14ac:dyDescent="0.25">
      <c r="A18" t="s">
        <v>14</v>
      </c>
      <c r="C18">
        <v>1</v>
      </c>
    </row>
    <row r="19" spans="1:7" x14ac:dyDescent="0.25">
      <c r="A19" t="s">
        <v>18</v>
      </c>
      <c r="C19">
        <v>1</v>
      </c>
    </row>
    <row r="20" spans="1:7" x14ac:dyDescent="0.25">
      <c r="A20" t="s">
        <v>22</v>
      </c>
      <c r="C20">
        <v>1</v>
      </c>
    </row>
    <row r="21" spans="1:7" x14ac:dyDescent="0.25">
      <c r="A21" t="s">
        <v>26</v>
      </c>
      <c r="C21">
        <v>1</v>
      </c>
    </row>
    <row r="22" spans="1:7" x14ac:dyDescent="0.25">
      <c r="A22" t="s">
        <v>30</v>
      </c>
      <c r="C22">
        <v>1</v>
      </c>
    </row>
    <row r="23" spans="1:7" x14ac:dyDescent="0.25">
      <c r="A23" t="s">
        <v>34</v>
      </c>
      <c r="C23">
        <v>1</v>
      </c>
    </row>
    <row r="24" spans="1:7" x14ac:dyDescent="0.25">
      <c r="A24" t="s">
        <v>38</v>
      </c>
      <c r="C24">
        <v>1</v>
      </c>
    </row>
    <row r="25" spans="1:7" x14ac:dyDescent="0.25">
      <c r="A25" t="s">
        <v>42</v>
      </c>
      <c r="C25">
        <v>1</v>
      </c>
    </row>
    <row r="26" spans="1:7" x14ac:dyDescent="0.25">
      <c r="A26" t="s">
        <v>46</v>
      </c>
      <c r="C26" t="e">
        <v>#N/A</v>
      </c>
    </row>
    <row r="29" spans="1:7" x14ac:dyDescent="0.25">
      <c r="A29" t="s">
        <v>5</v>
      </c>
      <c r="C29" t="str">
        <f>MID(A29,5,20)</f>
        <v>Celular</v>
      </c>
      <c r="D29" cm="1">
        <f t="array" ref="D29:D38">SEARCH(C29:C38,Tabela1[Produto (ID.Nome)],4)</f>
        <v>5</v>
      </c>
      <c r="E29" t="str">
        <f>MID(A29,1,FIND(".",A29,1)-1)</f>
        <v>001</v>
      </c>
      <c r="F29" t="str" cm="1">
        <f t="array" ref="F29:F38">MID(Tabela1[Produto (ID.Nome)],SEARCH(".",Tabela1[Produto (ID.Nome)],1) + 1, LEN(SUBSTITUTE(A2:A11,MID(A2:A11,1,4),"")))</f>
        <v>Celular</v>
      </c>
      <c r="G29">
        <f>LEN(A4)</f>
        <v>18</v>
      </c>
    </row>
    <row r="30" spans="1:7" x14ac:dyDescent="0.25">
      <c r="A30" t="s">
        <v>9</v>
      </c>
      <c r="C30" t="str">
        <f t="shared" ref="C30:C38" si="0">MID(A30,5,20)</f>
        <v>Notebook</v>
      </c>
      <c r="D30">
        <v>5</v>
      </c>
      <c r="E30" t="str">
        <f t="shared" ref="E30:E38" si="1">MID(A30,1,FIND(".",A30,1)-1)</f>
        <v>002</v>
      </c>
      <c r="F30" t="str">
        <v>Notebook</v>
      </c>
      <c r="G30">
        <f>LEN(SUBSTITUTE(A2,MID(A2,1,4),""))</f>
        <v>7</v>
      </c>
    </row>
    <row r="31" spans="1:7" x14ac:dyDescent="0.25">
      <c r="A31" t="s">
        <v>13</v>
      </c>
      <c r="C31" t="str">
        <f t="shared" si="0"/>
        <v>Fone Bluetooth</v>
      </c>
      <c r="D31">
        <v>5</v>
      </c>
      <c r="E31" t="str">
        <f t="shared" si="1"/>
        <v>003</v>
      </c>
      <c r="F31" t="str">
        <v>Fone Bluetooth</v>
      </c>
    </row>
    <row r="32" spans="1:7" x14ac:dyDescent="0.25">
      <c r="A32" t="s">
        <v>17</v>
      </c>
      <c r="C32" t="str">
        <f t="shared" si="0"/>
        <v>TV Smart</v>
      </c>
      <c r="D32">
        <v>5</v>
      </c>
      <c r="E32" t="str">
        <f t="shared" si="1"/>
        <v>004</v>
      </c>
      <c r="F32" t="str">
        <v>TV Smart</v>
      </c>
    </row>
    <row r="33" spans="1:6" x14ac:dyDescent="0.25">
      <c r="A33" t="s">
        <v>21</v>
      </c>
      <c r="C33" t="str">
        <f t="shared" si="0"/>
        <v>Mouse Gamer</v>
      </c>
      <c r="D33">
        <v>5</v>
      </c>
      <c r="E33" t="str">
        <f t="shared" si="1"/>
        <v>005</v>
      </c>
      <c r="F33" t="str">
        <v>Mouse Gamer</v>
      </c>
    </row>
    <row r="34" spans="1:6" x14ac:dyDescent="0.25">
      <c r="A34" t="s">
        <v>25</v>
      </c>
      <c r="C34" t="str">
        <f t="shared" si="0"/>
        <v>Teclado Mecânico</v>
      </c>
      <c r="D34">
        <v>5</v>
      </c>
      <c r="E34" t="str">
        <f t="shared" si="1"/>
        <v>006</v>
      </c>
      <c r="F34" t="str">
        <v>Teclado Mecânico</v>
      </c>
    </row>
    <row r="35" spans="1:6" x14ac:dyDescent="0.25">
      <c r="A35" t="s">
        <v>29</v>
      </c>
      <c r="C35" t="str">
        <f t="shared" si="0"/>
        <v>Geladeira</v>
      </c>
      <c r="D35">
        <v>5</v>
      </c>
      <c r="E35" t="str">
        <f t="shared" si="1"/>
        <v>007</v>
      </c>
      <c r="F35" t="str">
        <v>Geladeira</v>
      </c>
    </row>
    <row r="36" spans="1:6" x14ac:dyDescent="0.25">
      <c r="A36" t="s">
        <v>33</v>
      </c>
      <c r="C36" t="str">
        <f t="shared" si="0"/>
        <v>Micro-ondas</v>
      </c>
      <c r="D36">
        <v>5</v>
      </c>
      <c r="E36" t="str">
        <f t="shared" si="1"/>
        <v>008</v>
      </c>
      <c r="F36" t="str">
        <v>Micro-ondas</v>
      </c>
    </row>
    <row r="37" spans="1:6" x14ac:dyDescent="0.25">
      <c r="A37" t="s">
        <v>37</v>
      </c>
      <c r="C37" t="str">
        <f t="shared" si="0"/>
        <v>Câmera Digital</v>
      </c>
      <c r="D37">
        <v>5</v>
      </c>
      <c r="E37" t="str">
        <f t="shared" si="1"/>
        <v>009</v>
      </c>
      <c r="F37" t="str">
        <v>Câmera Digital</v>
      </c>
    </row>
    <row r="38" spans="1:6" x14ac:dyDescent="0.25">
      <c r="A38" t="s">
        <v>41</v>
      </c>
      <c r="C38" t="str">
        <f t="shared" si="0"/>
        <v>Impressora</v>
      </c>
      <c r="D38">
        <v>5</v>
      </c>
      <c r="E38" t="str">
        <f t="shared" si="1"/>
        <v>010</v>
      </c>
      <c r="F38" t="str">
        <v>Impressora</v>
      </c>
    </row>
    <row r="42" spans="1:6" ht="17.25" x14ac:dyDescent="0.3">
      <c r="A42" s="5"/>
      <c r="D42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4b5b72-704f-43e8-88a7-720311750a10}" enabled="0" method="" siteId="{ba4b5b72-704f-43e8-88a7-720311750a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Cardineli De Souza     [PROV]</dc:creator>
  <cp:lastModifiedBy>Luiz Cardineli De Souza     [PROV]</cp:lastModifiedBy>
  <dcterms:created xsi:type="dcterms:W3CDTF">2025-01-24T13:48:17Z</dcterms:created>
  <dcterms:modified xsi:type="dcterms:W3CDTF">2025-01-24T17:44:42Z</dcterms:modified>
</cp:coreProperties>
</file>