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510"/>
  </bookViews>
  <sheets>
    <sheet name="k-means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/>
  <c r="R21"/>
  <c r="R22"/>
  <c r="R23"/>
  <c r="R24"/>
  <c r="R25"/>
  <c r="R26"/>
  <c r="R27"/>
  <c r="R28"/>
  <c r="R29"/>
  <c r="R19"/>
  <c r="Q20"/>
  <c r="Q21"/>
  <c r="Q22"/>
  <c r="Q23"/>
  <c r="Q24"/>
  <c r="Q25"/>
  <c r="Q26"/>
  <c r="Q27"/>
  <c r="Q28"/>
  <c r="Q29"/>
  <c r="Q19"/>
  <c r="Q5"/>
  <c r="F19"/>
  <c r="F20"/>
  <c r="R6"/>
  <c r="R7"/>
  <c r="R8"/>
  <c r="R9"/>
  <c r="R10"/>
  <c r="R11"/>
  <c r="R12"/>
  <c r="R13"/>
  <c r="R14"/>
  <c r="R15"/>
  <c r="R5"/>
  <c r="Q6"/>
  <c r="Q7"/>
  <c r="Q8"/>
  <c r="Q9"/>
  <c r="Q10"/>
  <c r="Q11"/>
  <c r="Q12"/>
  <c r="Q13"/>
  <c r="Q14"/>
  <c r="Q15"/>
  <c r="P5" l="1"/>
  <c r="G20" l="1"/>
  <c r="P29"/>
  <c r="P28"/>
  <c r="P27"/>
  <c r="P26"/>
  <c r="P25"/>
  <c r="P24"/>
  <c r="P23"/>
  <c r="P22"/>
  <c r="P21"/>
  <c r="P20"/>
  <c r="P19"/>
  <c r="P15"/>
  <c r="P14"/>
  <c r="P13"/>
  <c r="P12"/>
  <c r="P11"/>
  <c r="P10"/>
  <c r="P9"/>
  <c r="P8"/>
  <c r="P7"/>
  <c r="P6"/>
  <c r="F8" l="1"/>
  <c r="G19"/>
  <c r="I6"/>
  <c r="J6"/>
  <c r="I7"/>
  <c r="J7"/>
  <c r="I8"/>
  <c r="J8"/>
  <c r="I9"/>
  <c r="J9"/>
  <c r="I10"/>
  <c r="J10"/>
  <c r="I11"/>
  <c r="J11"/>
  <c r="I12"/>
  <c r="J12"/>
  <c r="I13"/>
  <c r="J13"/>
  <c r="I14"/>
  <c r="J14"/>
  <c r="J5"/>
  <c r="I5"/>
  <c r="B29"/>
  <c r="A29"/>
  <c r="B15"/>
  <c r="J15" s="1"/>
  <c r="A15"/>
  <c r="I15" s="1"/>
  <c r="K14"/>
  <c r="K13"/>
  <c r="K12"/>
  <c r="K11"/>
  <c r="K10"/>
  <c r="L9"/>
  <c r="L8"/>
  <c r="K8"/>
  <c r="L10" l="1"/>
  <c r="L11"/>
  <c r="L12"/>
  <c r="L14"/>
  <c r="L13"/>
  <c r="K9"/>
  <c r="L5" l="1"/>
  <c r="K5"/>
  <c r="L7"/>
  <c r="K7"/>
  <c r="L6"/>
  <c r="K6"/>
  <c r="L15" l="1"/>
  <c r="K15"/>
  <c r="F22" l="1"/>
  <c r="L26" l="1"/>
  <c r="K26"/>
  <c r="J26"/>
  <c r="I26"/>
  <c r="F34"/>
  <c r="K19"/>
  <c r="G33"/>
  <c r="J19"/>
  <c r="L19"/>
  <c r="F33"/>
  <c r="I19"/>
  <c r="G34"/>
  <c r="L24"/>
  <c r="K24"/>
  <c r="J24"/>
  <c r="I24"/>
  <c r="L27"/>
  <c r="K27"/>
  <c r="I27"/>
  <c r="J27"/>
  <c r="J29"/>
  <c r="I29"/>
  <c r="L29"/>
  <c r="K29"/>
  <c r="I20"/>
  <c r="L20"/>
  <c r="J20"/>
  <c r="K20"/>
  <c r="I21"/>
  <c r="L21"/>
  <c r="J21"/>
  <c r="K21"/>
  <c r="L22"/>
  <c r="K22"/>
  <c r="J22"/>
  <c r="I22"/>
  <c r="L25"/>
  <c r="K25"/>
  <c r="I25"/>
  <c r="J25"/>
  <c r="L28"/>
  <c r="K28"/>
  <c r="J28"/>
  <c r="I28"/>
  <c r="L23"/>
  <c r="K23"/>
  <c r="I23"/>
  <c r="J23"/>
  <c r="F10" l="1"/>
</calcChain>
</file>

<file path=xl/sharedStrings.xml><?xml version="1.0" encoding="utf-8"?>
<sst xmlns="http://schemas.openxmlformats.org/spreadsheetml/2006/main" count="40" uniqueCount="17">
  <si>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</si>
  <si>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</si>
  <si>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</si>
  <si>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</si>
  <si>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</si>
  <si>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</si>
  <si>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</si>
  <si>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</si>
  <si>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>Convergence</t>
  </si>
  <si>
    <t xml:space="preserve">        k-means Clustering </t>
  </si>
  <si>
    <t>A</t>
  </si>
  <si>
    <t>B</t>
  </si>
  <si>
    <t>C</t>
  </si>
  <si>
    <t xml:space="preserve">Note: </t>
  </si>
  <si>
    <t xml:space="preserve">1. Input the points and the intial random centres C1,C2. </t>
  </si>
  <si>
    <t xml:space="preserve">2. This sheet can perform two steps of k-means clustering at a time. </t>
  </si>
  <si>
    <t xml:space="preserve">3. Copy-Paste the coordinates of Center 1 and 2 from C to A, to continue further steps untill F12 shows as TRUE, i.e the algorithm converges. 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</si>
</sst>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4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5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3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'k-means'!$I$5:$I$15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'k-means'!$J$5:$J$15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'k-means'!$K$5:$K$15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'k-means'!$L$5:$L$15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'k-means'!$F$5:$F$6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'k-means'!$G$5:$G$6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/>
        <c:axId val="86988288"/>
        <c:axId val="86989824"/>
      </c:scatterChart>
      <c:valAx>
        <c:axId val="869882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9824"/>
        <c:crosses val="autoZero"/>
        <c:crossBetween val="midCat"/>
      </c:valAx>
      <c:valAx>
        <c:axId val="869898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scatterChart>
        <c:scatterStyle val="lineMarker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'k-means'!$I$19:$I$29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'k-means'!$J$19:$J$29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'k-means'!$K$19:$K$29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'k-means'!$L$19:$L$29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'k-means'!$F$19:$F$20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'k-means'!$G$19:$G$20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/>
        <c:axId val="87041152"/>
        <c:axId val="87042688"/>
      </c:scatterChart>
      <c:valAx>
        <c:axId val="87041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2688"/>
        <c:crosses val="autoZero"/>
        <c:crossBetween val="midCat"/>
      </c:valAx>
      <c:valAx>
        <c:axId val="87042688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</xdr:row>
      <xdr:rowOff>19050</xdr:rowOff>
    </xdr:from>
    <xdr:to>
      <xdr:col>14</xdr:col>
      <xdr:colOff>9525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19050</xdr:rowOff>
    </xdr:from>
    <xdr:to>
      <xdr:col>14</xdr:col>
      <xdr:colOff>9524</xdr:colOff>
      <xdr:row>29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2"/>
  <sheetViews>
    <sheetView tabSelected="1" topLeftCell="A4" workbookViewId="0">
      <selection activeCell="I4" sqref="I4"/>
    </sheetView>
  </sheetViews>
  <sheetFormatPr defaultRowHeight="15"/>
  <cols>
    <col min="5" max="5" width="12.5703125" bestFit="1" customWidth="1"/>
    <col min="16" max="16" width="20.42578125" bestFit="1" customWidth="1"/>
  </cols>
  <sheetData>
    <row r="1" spans="1:19" ht="26.25">
      <c r="A1" s="24"/>
      <c r="B1" s="24"/>
      <c r="C1" s="24"/>
      <c r="D1" s="24"/>
      <c r="E1" s="24"/>
      <c r="F1" s="24"/>
      <c r="G1" s="24"/>
      <c r="H1" s="25" t="s">
        <v>9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3" spans="1:19">
      <c r="E3" s="40" t="s">
        <v>10</v>
      </c>
    </row>
    <row r="4" spans="1:19">
      <c r="A4" s="18" t="s">
        <v>0</v>
      </c>
      <c r="B4" s="18" t="s">
        <v>1</v>
      </c>
      <c r="C4" s="18" t="s">
        <v>6</v>
      </c>
      <c r="E4" s="18" t="s">
        <v>2</v>
      </c>
      <c r="F4" s="18" t="s">
        <v>0</v>
      </c>
      <c r="G4" s="18" t="s">
        <v>1</v>
      </c>
      <c r="I4" t="s">
        <v>0</v>
      </c>
      <c r="J4" t="s">
        <v>1</v>
      </c>
      <c r="K4" t="s">
        <v>0</v>
      </c>
      <c r="L4" t="s">
        <v>1</v>
      </c>
      <c r="P4" s="18" t="s">
        <v>5</v>
      </c>
      <c r="Q4" s="18" t="s">
        <v>3</v>
      </c>
      <c r="R4" s="18" t="s">
        <v>4</v>
      </c>
    </row>
    <row r="5" spans="1:19">
      <c r="A5" s="2">
        <v>8</v>
      </c>
      <c r="B5" s="3">
        <v>10</v>
      </c>
      <c r="C5" s="4">
        <v>1</v>
      </c>
      <c r="E5" s="19">
        <v>1</v>
      </c>
      <c r="F5" s="11">
        <v>10</v>
      </c>
      <c r="G5" s="12">
        <v>8</v>
      </c>
      <c r="I5">
        <f>IF(OR(C5=1,C5=""),A5,NA())</f>
        <v>8</v>
      </c>
      <c r="J5">
        <f>IF(OR(C5=1,C5=""),B5,NA())</f>
        <v>10</v>
      </c>
      <c r="K5" t="e">
        <f>IF(C5=2,A5,NA())</f>
        <v>#N/A</v>
      </c>
      <c r="L5" t="e">
        <f>IF(C5=2,B5,NA())</f>
        <v>#N/A</v>
      </c>
      <c r="P5" s="15">
        <f>(MIN(Q5,R5))^2</f>
        <v>8.0000000000000018</v>
      </c>
      <c r="Q5" s="41">
        <f>SQRT(($F$5-A5)^2+($G$5-B5)^2)</f>
        <v>2.8284271247461903</v>
      </c>
      <c r="R5" s="12">
        <f>SQRT(($F$6-A5)^2+($G$6-B5)^2)</f>
        <v>10.770329614269007</v>
      </c>
    </row>
    <row r="6" spans="1:19">
      <c r="A6" s="5">
        <v>20</v>
      </c>
      <c r="B6" s="6">
        <v>2</v>
      </c>
      <c r="C6" s="7">
        <v>2</v>
      </c>
      <c r="E6" s="19">
        <v>2</v>
      </c>
      <c r="F6" s="13">
        <v>18</v>
      </c>
      <c r="G6" s="14">
        <v>6</v>
      </c>
      <c r="I6" t="e">
        <f t="shared" ref="I6:I15" si="0">IF(OR(C6=1,C6=""),A6,NA())</f>
        <v>#N/A</v>
      </c>
      <c r="J6" t="e">
        <f t="shared" ref="J6:J15" si="1">IF(OR(C6=1,C6=""),B6,NA())</f>
        <v>#N/A</v>
      </c>
      <c r="K6">
        <f t="shared" ref="K6:K15" si="2">IF(C6=2,A6,NA())</f>
        <v>20</v>
      </c>
      <c r="L6">
        <f t="shared" ref="L6:L15" si="3">IF(C6=2,B6,NA())</f>
        <v>2</v>
      </c>
      <c r="P6" s="16">
        <f t="shared" ref="P6:P15" si="4">(MIN(Q6,R6))^2</f>
        <v>20.000000000000004</v>
      </c>
      <c r="Q6" s="41">
        <f t="shared" ref="Q6:Q15" si="5">SQRT(($F$5-A6)^2+($G$5-B6)^2)</f>
        <v>11.661903789690601</v>
      </c>
      <c r="R6" s="12">
        <f t="shared" ref="R6:R15" si="6">SQRT(($F$6-A6)^2+($G$6-B6)^2)</f>
        <v>4.4721359549995796</v>
      </c>
    </row>
    <row r="7" spans="1:19">
      <c r="A7" s="5">
        <v>16</v>
      </c>
      <c r="B7" s="6">
        <v>8</v>
      </c>
      <c r="C7" s="7">
        <v>2</v>
      </c>
      <c r="E7" s="1"/>
      <c r="F7" s="1"/>
      <c r="G7" s="1"/>
      <c r="I7" t="e">
        <f t="shared" si="0"/>
        <v>#N/A</v>
      </c>
      <c r="J7" t="e">
        <f t="shared" si="1"/>
        <v>#N/A</v>
      </c>
      <c r="K7">
        <f t="shared" si="2"/>
        <v>16</v>
      </c>
      <c r="L7">
        <f t="shared" si="3"/>
        <v>8</v>
      </c>
      <c r="P7" s="16">
        <f>(MIN(Q7,R7))^2</f>
        <v>8.0000000000000018</v>
      </c>
      <c r="Q7" s="41">
        <f t="shared" si="5"/>
        <v>6</v>
      </c>
      <c r="R7" s="12">
        <f t="shared" si="6"/>
        <v>2.8284271247461903</v>
      </c>
    </row>
    <row r="8" spans="1:19">
      <c r="A8" s="5">
        <v>8</v>
      </c>
      <c r="B8" s="6">
        <v>7</v>
      </c>
      <c r="C8" s="7">
        <v>1</v>
      </c>
      <c r="E8" s="22" t="s">
        <v>7</v>
      </c>
      <c r="F8" s="23">
        <f>SUM(P5:P15)</f>
        <v>343.61</v>
      </c>
      <c r="G8" s="1"/>
      <c r="I8">
        <f t="shared" si="0"/>
        <v>8</v>
      </c>
      <c r="J8">
        <f t="shared" si="1"/>
        <v>7</v>
      </c>
      <c r="K8" t="e">
        <f t="shared" si="2"/>
        <v>#N/A</v>
      </c>
      <c r="L8" t="e">
        <f t="shared" si="3"/>
        <v>#N/A</v>
      </c>
      <c r="P8" s="16">
        <f t="shared" si="4"/>
        <v>5.0000000000000009</v>
      </c>
      <c r="Q8" s="41">
        <f t="shared" si="5"/>
        <v>2.2360679774997898</v>
      </c>
      <c r="R8" s="12">
        <f t="shared" si="6"/>
        <v>10.04987562112089</v>
      </c>
    </row>
    <row r="9" spans="1:19">
      <c r="A9" s="5">
        <v>1</v>
      </c>
      <c r="B9" s="6">
        <v>4</v>
      </c>
      <c r="C9" s="7">
        <v>1</v>
      </c>
      <c r="I9">
        <f t="shared" si="0"/>
        <v>1</v>
      </c>
      <c r="J9">
        <f t="shared" si="1"/>
        <v>4</v>
      </c>
      <c r="K9" t="e">
        <f t="shared" si="2"/>
        <v>#N/A</v>
      </c>
      <c r="L9" t="e">
        <f t="shared" si="3"/>
        <v>#N/A</v>
      </c>
      <c r="P9" s="16">
        <f>(MIN(Q9,R9))^2</f>
        <v>96.999999999999986</v>
      </c>
      <c r="Q9" s="41">
        <f t="shared" si="5"/>
        <v>9.8488578017961039</v>
      </c>
      <c r="R9" s="12">
        <f t="shared" si="6"/>
        <v>17.11724276862369</v>
      </c>
    </row>
    <row r="10" spans="1:19">
      <c r="A10" s="5">
        <v>13</v>
      </c>
      <c r="B10" s="6">
        <v>10</v>
      </c>
      <c r="C10" s="7">
        <v>1</v>
      </c>
      <c r="E10" s="20" t="s">
        <v>8</v>
      </c>
      <c r="F10" s="21" t="b">
        <f>AND(AND($F$5=$F$33),AND($G$33=$G$5),AND($G$34=$G$6),AND($F$6=$F$34))</f>
        <v>0</v>
      </c>
      <c r="I10">
        <f t="shared" si="0"/>
        <v>13</v>
      </c>
      <c r="J10">
        <f t="shared" si="1"/>
        <v>10</v>
      </c>
      <c r="K10" t="e">
        <f t="shared" si="2"/>
        <v>#N/A</v>
      </c>
      <c r="L10" t="e">
        <f t="shared" si="3"/>
        <v>#N/A</v>
      </c>
      <c r="P10" s="16">
        <f>(MIN(Q10,R10))^2</f>
        <v>12.999999999999998</v>
      </c>
      <c r="Q10" s="41">
        <f t="shared" si="5"/>
        <v>3.6055512754639891</v>
      </c>
      <c r="R10" s="12">
        <f t="shared" si="6"/>
        <v>6.4031242374328485</v>
      </c>
    </row>
    <row r="11" spans="1:19">
      <c r="A11" s="5">
        <v>15</v>
      </c>
      <c r="B11" s="6">
        <v>1</v>
      </c>
      <c r="C11" s="7">
        <v>2</v>
      </c>
      <c r="I11" t="e">
        <f t="shared" si="0"/>
        <v>#N/A</v>
      </c>
      <c r="J11" t="e">
        <f t="shared" si="1"/>
        <v>#N/A</v>
      </c>
      <c r="K11">
        <f t="shared" si="2"/>
        <v>15</v>
      </c>
      <c r="L11">
        <f t="shared" si="3"/>
        <v>1</v>
      </c>
      <c r="P11" s="16">
        <f>(MIN(Q11,R11))^2</f>
        <v>34</v>
      </c>
      <c r="Q11" s="41">
        <f t="shared" si="5"/>
        <v>8.6023252670426267</v>
      </c>
      <c r="R11" s="12">
        <f t="shared" si="6"/>
        <v>5.8309518948453007</v>
      </c>
    </row>
    <row r="12" spans="1:19">
      <c r="A12" s="5">
        <v>19</v>
      </c>
      <c r="B12" s="6">
        <v>7</v>
      </c>
      <c r="C12" s="7">
        <v>2</v>
      </c>
      <c r="I12" t="e">
        <f t="shared" si="0"/>
        <v>#N/A</v>
      </c>
      <c r="J12" t="e">
        <f t="shared" si="1"/>
        <v>#N/A</v>
      </c>
      <c r="K12">
        <f t="shared" si="2"/>
        <v>19</v>
      </c>
      <c r="L12">
        <f t="shared" si="3"/>
        <v>7</v>
      </c>
      <c r="P12" s="16">
        <f t="shared" si="4"/>
        <v>2.0000000000000004</v>
      </c>
      <c r="Q12" s="41">
        <f t="shared" si="5"/>
        <v>9.0553851381374173</v>
      </c>
      <c r="R12" s="12">
        <f t="shared" si="6"/>
        <v>1.4142135623730951</v>
      </c>
    </row>
    <row r="13" spans="1:19">
      <c r="A13" s="5">
        <v>3</v>
      </c>
      <c r="B13" s="6">
        <v>4</v>
      </c>
      <c r="C13" s="7">
        <v>1</v>
      </c>
      <c r="I13">
        <f t="shared" si="0"/>
        <v>3</v>
      </c>
      <c r="J13">
        <f t="shared" si="1"/>
        <v>4</v>
      </c>
      <c r="K13" t="e">
        <f t="shared" si="2"/>
        <v>#N/A</v>
      </c>
      <c r="L13" t="e">
        <f t="shared" si="3"/>
        <v>#N/A</v>
      </c>
      <c r="P13" s="16">
        <f t="shared" si="4"/>
        <v>64.999999999999986</v>
      </c>
      <c r="Q13" s="41">
        <f t="shared" si="5"/>
        <v>8.0622577482985491</v>
      </c>
      <c r="R13" s="12">
        <f t="shared" si="6"/>
        <v>15.132745950421556</v>
      </c>
    </row>
    <row r="14" spans="1:19">
      <c r="A14" s="5">
        <v>3</v>
      </c>
      <c r="B14" s="6">
        <v>2</v>
      </c>
      <c r="C14" s="7">
        <v>1</v>
      </c>
      <c r="I14">
        <f t="shared" si="0"/>
        <v>3</v>
      </c>
      <c r="J14">
        <f t="shared" si="1"/>
        <v>2</v>
      </c>
      <c r="K14" t="e">
        <f t="shared" si="2"/>
        <v>#N/A</v>
      </c>
      <c r="L14" t="e">
        <f t="shared" si="3"/>
        <v>#N/A</v>
      </c>
      <c r="P14" s="16">
        <f t="shared" si="4"/>
        <v>85</v>
      </c>
      <c r="Q14" s="41">
        <f t="shared" si="5"/>
        <v>9.2195444572928871</v>
      </c>
      <c r="R14" s="12">
        <f t="shared" si="6"/>
        <v>15.524174696260024</v>
      </c>
    </row>
    <row r="15" spans="1:19">
      <c r="A15" s="8">
        <f>AVERAGE(A5:A14)</f>
        <v>10.6</v>
      </c>
      <c r="B15" s="9">
        <f>AVERAGE(B5:B14)</f>
        <v>5.5</v>
      </c>
      <c r="C15" s="10">
        <v>1</v>
      </c>
      <c r="I15">
        <f t="shared" si="0"/>
        <v>10.6</v>
      </c>
      <c r="J15">
        <f t="shared" si="1"/>
        <v>5.5</v>
      </c>
      <c r="K15" t="e">
        <f t="shared" si="2"/>
        <v>#N/A</v>
      </c>
      <c r="L15" t="e">
        <f t="shared" si="3"/>
        <v>#N/A</v>
      </c>
      <c r="P15" s="17">
        <f t="shared" si="4"/>
        <v>6.6099999999999994</v>
      </c>
      <c r="Q15" s="41">
        <f t="shared" si="5"/>
        <v>2.5709920264364881</v>
      </c>
      <c r="R15" s="12">
        <f t="shared" si="6"/>
        <v>7.4168726563154639</v>
      </c>
    </row>
    <row r="16" spans="1:19">
      <c r="A16" s="1"/>
      <c r="B16" s="1"/>
      <c r="C16" s="1"/>
      <c r="P16" s="1"/>
      <c r="Q16" s="1"/>
      <c r="R16" s="1"/>
    </row>
    <row r="17" spans="1:18">
      <c r="A17" s="1"/>
      <c r="B17" s="1"/>
      <c r="C17" s="1"/>
      <c r="E17" s="40" t="s">
        <v>11</v>
      </c>
      <c r="P17" s="1"/>
      <c r="Q17" s="1"/>
      <c r="R17" s="1"/>
    </row>
    <row r="18" spans="1:18">
      <c r="A18" s="18" t="s">
        <v>0</v>
      </c>
      <c r="B18" s="18" t="s">
        <v>1</v>
      </c>
      <c r="C18" s="18" t="s">
        <v>6</v>
      </c>
      <c r="E18" s="18" t="s">
        <v>2</v>
      </c>
      <c r="F18" s="18" t="s">
        <v>0</v>
      </c>
      <c r="G18" s="18" t="s">
        <v>1</v>
      </c>
      <c r="I18" t="s">
        <v>0</v>
      </c>
      <c r="J18" t="s">
        <v>1</v>
      </c>
      <c r="K18" t="s">
        <v>0</v>
      </c>
      <c r="L18" t="s">
        <v>1</v>
      </c>
      <c r="P18" s="18" t="s">
        <v>5</v>
      </c>
      <c r="Q18" s="18" t="s">
        <v>3</v>
      </c>
      <c r="R18" s="18" t="s">
        <v>4</v>
      </c>
    </row>
    <row r="19" spans="1:18">
      <c r="A19" s="2">
        <v>8</v>
      </c>
      <c r="B19" s="3">
        <v>10</v>
      </c>
      <c r="C19" s="4">
        <v>1</v>
      </c>
      <c r="E19" s="18">
        <v>1</v>
      </c>
      <c r="F19" s="11">
        <f>AVERAGEIF(C5:C15,1,A5:A15)</f>
        <v>6.6571428571428575</v>
      </c>
      <c r="G19" s="12">
        <f>AVERAGEIF(C5:C15,1,B5:B15)</f>
        <v>6.0714285714285712</v>
      </c>
      <c r="I19">
        <f>IF(C19=1,A19,NA())</f>
        <v>8</v>
      </c>
      <c r="J19">
        <f>IF(C19=1,B19,NA())</f>
        <v>10</v>
      </c>
      <c r="K19" t="e">
        <f>IF(C19=2,A19,NA())</f>
        <v>#N/A</v>
      </c>
      <c r="L19" t="e">
        <f>IF(C19=2,B19,NA())</f>
        <v>#N/A</v>
      </c>
      <c r="P19" s="15">
        <f>(MIN(Q19,R19))^2</f>
        <v>17.236938775510207</v>
      </c>
      <c r="Q19" s="11">
        <f>SQRT(($F$19-A19)^2+($G$19-B19)^2)</f>
        <v>4.1517392470517951</v>
      </c>
      <c r="R19" s="12">
        <f>SQRT(($F$20-A19)^2+($G$20-B19)^2)</f>
        <v>10.977249200050075</v>
      </c>
    </row>
    <row r="20" spans="1:18">
      <c r="A20" s="5">
        <v>20</v>
      </c>
      <c r="B20" s="6">
        <v>2</v>
      </c>
      <c r="C20" s="7">
        <v>2</v>
      </c>
      <c r="E20" s="18">
        <v>2</v>
      </c>
      <c r="F20" s="13">
        <f>AVERAGEIF(C5:C15,2,A5:A15)</f>
        <v>17.5</v>
      </c>
      <c r="G20" s="14">
        <f>AVERAGEIF(C5:C15,2,B5:B15)</f>
        <v>4.5</v>
      </c>
      <c r="I20" t="e">
        <f t="shared" ref="I20:I29" si="7">IF(C20=1,A20,NA())</f>
        <v>#N/A</v>
      </c>
      <c r="J20" t="e">
        <f t="shared" ref="J20:J29" si="8">IF(C20=1,B20,NA())</f>
        <v>#N/A</v>
      </c>
      <c r="K20">
        <f t="shared" ref="K20:K29" si="9">IF(C20=2,A20,NA())</f>
        <v>20</v>
      </c>
      <c r="L20">
        <f t="shared" ref="L20:L29" si="10">IF(C20=2,B20,NA())</f>
        <v>2</v>
      </c>
      <c r="P20" s="16">
        <f t="shared" ref="P20:P29" si="11">(MIN(Q20,R20))^2</f>
        <v>12.500000000000002</v>
      </c>
      <c r="Q20" s="11">
        <f t="shared" ref="Q20:Q29" si="12">SQRT(($F$19-A20)^2+($G$19-B20)^2)</f>
        <v>13.950210297588303</v>
      </c>
      <c r="R20" s="12">
        <f t="shared" ref="R20:R29" si="13">SQRT(($F$20-A20)^2+($G$20-B20)^2)</f>
        <v>3.5355339059327378</v>
      </c>
    </row>
    <row r="21" spans="1:18">
      <c r="A21" s="5">
        <v>16</v>
      </c>
      <c r="B21" s="6">
        <v>8</v>
      </c>
      <c r="C21" s="7">
        <v>2</v>
      </c>
      <c r="E21" s="1"/>
      <c r="F21" s="1"/>
      <c r="G21" s="1"/>
      <c r="I21" t="e">
        <f t="shared" si="7"/>
        <v>#N/A</v>
      </c>
      <c r="J21" t="e">
        <f t="shared" si="8"/>
        <v>#N/A</v>
      </c>
      <c r="K21">
        <f t="shared" si="9"/>
        <v>16</v>
      </c>
      <c r="L21">
        <f t="shared" si="10"/>
        <v>8</v>
      </c>
      <c r="P21" s="16">
        <f t="shared" si="11"/>
        <v>14.500000000000002</v>
      </c>
      <c r="Q21" s="11">
        <f t="shared" si="12"/>
        <v>9.5398305722344325</v>
      </c>
      <c r="R21" s="12">
        <f t="shared" si="13"/>
        <v>3.8078865529319543</v>
      </c>
    </row>
    <row r="22" spans="1:18">
      <c r="A22" s="5">
        <v>8</v>
      </c>
      <c r="B22" s="6">
        <v>7</v>
      </c>
      <c r="C22" s="7">
        <v>1</v>
      </c>
      <c r="E22" s="22" t="s">
        <v>7</v>
      </c>
      <c r="F22" s="23">
        <f>SUM(P19:P29)</f>
        <v>224.18591836734697</v>
      </c>
      <c r="G22" s="1"/>
      <c r="I22">
        <f t="shared" si="7"/>
        <v>8</v>
      </c>
      <c r="J22">
        <f t="shared" si="8"/>
        <v>7</v>
      </c>
      <c r="K22" t="e">
        <f t="shared" si="9"/>
        <v>#N/A</v>
      </c>
      <c r="L22" t="e">
        <f t="shared" si="10"/>
        <v>#N/A</v>
      </c>
      <c r="P22" s="16">
        <f t="shared" si="11"/>
        <v>2.6655102040816323</v>
      </c>
      <c r="Q22" s="11">
        <f t="shared" si="12"/>
        <v>1.6326390305519565</v>
      </c>
      <c r="R22" s="12">
        <f t="shared" si="13"/>
        <v>9.8234413521942496</v>
      </c>
    </row>
    <row r="23" spans="1:18">
      <c r="A23" s="5">
        <v>1</v>
      </c>
      <c r="B23" s="6">
        <v>4</v>
      </c>
      <c r="C23" s="7">
        <v>1</v>
      </c>
      <c r="I23">
        <f t="shared" si="7"/>
        <v>1</v>
      </c>
      <c r="J23">
        <f t="shared" si="8"/>
        <v>4</v>
      </c>
      <c r="K23" t="e">
        <f t="shared" si="9"/>
        <v>#N/A</v>
      </c>
      <c r="L23" t="e">
        <f t="shared" si="10"/>
        <v>#N/A</v>
      </c>
      <c r="P23" s="16">
        <f t="shared" si="11"/>
        <v>36.294081632653061</v>
      </c>
      <c r="Q23" s="11">
        <f t="shared" si="12"/>
        <v>6.0244569574902815</v>
      </c>
      <c r="R23" s="12">
        <f t="shared" si="13"/>
        <v>16.507574019219177</v>
      </c>
    </row>
    <row r="24" spans="1:18">
      <c r="A24" s="5">
        <v>13</v>
      </c>
      <c r="B24" s="6">
        <v>10</v>
      </c>
      <c r="C24" s="7">
        <v>2</v>
      </c>
      <c r="I24" t="e">
        <f t="shared" si="7"/>
        <v>#N/A</v>
      </c>
      <c r="J24" t="e">
        <f t="shared" si="8"/>
        <v>#N/A</v>
      </c>
      <c r="K24">
        <f t="shared" si="9"/>
        <v>13</v>
      </c>
      <c r="L24">
        <f t="shared" si="10"/>
        <v>10</v>
      </c>
      <c r="P24" s="16">
        <f t="shared" si="11"/>
        <v>50.5</v>
      </c>
      <c r="Q24" s="11">
        <f t="shared" si="12"/>
        <v>7.4609322610570343</v>
      </c>
      <c r="R24" s="12">
        <f t="shared" si="13"/>
        <v>7.1063352017759476</v>
      </c>
    </row>
    <row r="25" spans="1:18">
      <c r="A25" s="5">
        <v>15</v>
      </c>
      <c r="B25" s="6">
        <v>1</v>
      </c>
      <c r="C25" s="7">
        <v>2</v>
      </c>
      <c r="I25" t="e">
        <f t="shared" si="7"/>
        <v>#N/A</v>
      </c>
      <c r="J25" t="e">
        <f t="shared" si="8"/>
        <v>#N/A</v>
      </c>
      <c r="K25">
        <f t="shared" si="9"/>
        <v>15</v>
      </c>
      <c r="L25">
        <f t="shared" si="10"/>
        <v>1</v>
      </c>
      <c r="P25" s="16">
        <f t="shared" si="11"/>
        <v>18.5</v>
      </c>
      <c r="Q25" s="11">
        <f t="shared" si="12"/>
        <v>9.7633320675486832</v>
      </c>
      <c r="R25" s="12">
        <f t="shared" si="13"/>
        <v>4.3011626335213133</v>
      </c>
    </row>
    <row r="26" spans="1:18">
      <c r="A26" s="5">
        <v>19</v>
      </c>
      <c r="B26" s="6">
        <v>7</v>
      </c>
      <c r="C26" s="7">
        <v>2</v>
      </c>
      <c r="I26" t="e">
        <f t="shared" si="7"/>
        <v>#N/A</v>
      </c>
      <c r="J26" t="e">
        <f t="shared" si="8"/>
        <v>#N/A</v>
      </c>
      <c r="K26">
        <f t="shared" si="9"/>
        <v>19</v>
      </c>
      <c r="L26">
        <f t="shared" si="10"/>
        <v>7</v>
      </c>
      <c r="P26" s="16">
        <f t="shared" si="11"/>
        <v>8.5</v>
      </c>
      <c r="Q26" s="11">
        <f t="shared" si="12"/>
        <v>12.377736761901941</v>
      </c>
      <c r="R26" s="12">
        <f t="shared" si="13"/>
        <v>2.9154759474226504</v>
      </c>
    </row>
    <row r="27" spans="1:18">
      <c r="A27" s="5">
        <v>3</v>
      </c>
      <c r="B27" s="6">
        <v>4</v>
      </c>
      <c r="C27" s="7">
        <v>1</v>
      </c>
      <c r="I27">
        <f t="shared" si="7"/>
        <v>3</v>
      </c>
      <c r="J27">
        <f t="shared" si="8"/>
        <v>4</v>
      </c>
      <c r="K27" t="e">
        <f t="shared" si="9"/>
        <v>#N/A</v>
      </c>
      <c r="L27" t="e">
        <f t="shared" si="10"/>
        <v>#N/A</v>
      </c>
      <c r="P27" s="16">
        <f t="shared" si="11"/>
        <v>17.665510204081638</v>
      </c>
      <c r="Q27" s="11">
        <f t="shared" si="12"/>
        <v>4.2030358318817171</v>
      </c>
      <c r="R27" s="12">
        <f t="shared" si="13"/>
        <v>14.508618128546908</v>
      </c>
    </row>
    <row r="28" spans="1:18">
      <c r="A28" s="5">
        <v>3</v>
      </c>
      <c r="B28" s="6">
        <v>2</v>
      </c>
      <c r="C28" s="7">
        <v>1</v>
      </c>
      <c r="I28">
        <f t="shared" si="7"/>
        <v>3</v>
      </c>
      <c r="J28">
        <f t="shared" si="8"/>
        <v>2</v>
      </c>
      <c r="K28" t="e">
        <f t="shared" si="9"/>
        <v>#N/A</v>
      </c>
      <c r="L28" t="e">
        <f t="shared" si="10"/>
        <v>#N/A</v>
      </c>
      <c r="P28" s="16">
        <f t="shared" si="11"/>
        <v>29.951224489795919</v>
      </c>
      <c r="Q28" s="11">
        <f t="shared" si="12"/>
        <v>5.4727711892418744</v>
      </c>
      <c r="R28" s="12">
        <f t="shared" si="13"/>
        <v>14.713938969562161</v>
      </c>
    </row>
    <row r="29" spans="1:18">
      <c r="A29" s="8">
        <f>AVERAGE(A19:A28)</f>
        <v>10.6</v>
      </c>
      <c r="B29" s="9">
        <f>AVERAGE(B19:B28)</f>
        <v>5.5</v>
      </c>
      <c r="C29" s="10">
        <v>1</v>
      </c>
      <c r="I29">
        <f t="shared" si="7"/>
        <v>10.6</v>
      </c>
      <c r="J29">
        <f t="shared" si="8"/>
        <v>5.5</v>
      </c>
      <c r="K29" t="e">
        <f t="shared" si="9"/>
        <v>#N/A</v>
      </c>
      <c r="L29" t="e">
        <f t="shared" si="10"/>
        <v>#N/A</v>
      </c>
      <c r="P29" s="17">
        <f t="shared" si="11"/>
        <v>15.872653061224485</v>
      </c>
      <c r="Q29" s="11">
        <f t="shared" si="12"/>
        <v>3.9840498316693385</v>
      </c>
      <c r="R29" s="12">
        <f t="shared" si="13"/>
        <v>6.9720872054213441</v>
      </c>
    </row>
    <row r="31" spans="1:18">
      <c r="E31" s="40" t="s">
        <v>12</v>
      </c>
    </row>
    <row r="32" spans="1:18">
      <c r="E32" s="18" t="s">
        <v>2</v>
      </c>
      <c r="F32" s="18" t="s">
        <v>0</v>
      </c>
      <c r="G32" s="18" t="s">
        <v>1</v>
      </c>
    </row>
    <row r="33" spans="1:14">
      <c r="E33" s="18">
        <v>1</v>
      </c>
      <c r="F33" s="15">
        <f>AVERAGEIF(C19:C29,1,A19:A29)</f>
        <v>5.6000000000000005</v>
      </c>
      <c r="G33" s="12">
        <f>AVERAGEIF(C19:C29,1,B19:B29)</f>
        <v>5.416666666666667</v>
      </c>
    </row>
    <row r="34" spans="1:14">
      <c r="E34" s="18">
        <v>2</v>
      </c>
      <c r="F34" s="17">
        <f>AVERAGEIF(C19:C29,2,A19:A29)</f>
        <v>16.600000000000001</v>
      </c>
      <c r="G34" s="14">
        <f>AVERAGEIF(C19:C29,2,B19:B29)</f>
        <v>5.6</v>
      </c>
    </row>
    <row r="35" spans="1:14">
      <c r="E35" s="38"/>
      <c r="F35" s="39"/>
      <c r="G35" s="39"/>
    </row>
    <row r="36" spans="1:14">
      <c r="E36" s="38"/>
      <c r="F36" s="39"/>
      <c r="G36" s="39"/>
    </row>
    <row r="38" spans="1:14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8"/>
    </row>
    <row r="39" spans="1:14">
      <c r="A39" s="29" t="s">
        <v>13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1"/>
    </row>
    <row r="40" spans="1:14">
      <c r="A40" s="32" t="s">
        <v>14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</row>
    <row r="41" spans="1:14">
      <c r="A41" s="32" t="s">
        <v>15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</row>
    <row r="42" spans="1:14">
      <c r="A42" s="35" t="s">
        <v>16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Tirupati Palem</cp:lastModifiedBy>
  <dcterms:created xsi:type="dcterms:W3CDTF">2016-08-11T06:27:21Z</dcterms:created>
  <dcterms:modified xsi:type="dcterms:W3CDTF">2018-01-20T05:44:18Z</dcterms:modified>
</cp:coreProperties>
</file>