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1.xml" ContentType="application/vnd.ms-excel.controlproperti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nish\Desktop\Stats\CPBAE\Kelly\Module 2\PCA\"/>
    </mc:Choice>
  </mc:AlternateContent>
  <bookViews>
    <workbookView xWindow="0" yWindow="0" windowWidth="20490" windowHeight="8310" activeTab="1"/>
  </bookViews>
  <sheets>
    <sheet name="Page 1" sheetId="6" r:id="rId1"/>
    <sheet name="Page 2" sheetId="1" r:id="rId2"/>
  </sheets>
  <calcPr calcId="162913"/>
</workbook>
</file>

<file path=xl/calcChain.xml><?xml version="1.0" encoding="utf-8"?>
<calcChain xmlns="http://schemas.openxmlformats.org/spreadsheetml/2006/main">
  <c r="E21" i="6" l="1"/>
  <c r="D21" i="6"/>
  <c r="B27" i="1"/>
  <c r="E23" i="6" l="1"/>
  <c r="D22" i="6" s="1"/>
  <c r="C28" i="1"/>
  <c r="C30" i="1" s="1"/>
  <c r="C27" i="1"/>
  <c r="D21" i="1"/>
  <c r="E21" i="1"/>
  <c r="E22" i="6" l="1"/>
  <c r="C64" i="1"/>
  <c r="I43" i="1"/>
  <c r="C31" i="1"/>
  <c r="H19" i="1" s="1"/>
  <c r="E23" i="1"/>
  <c r="E22" i="1" s="1"/>
  <c r="K27" i="1"/>
  <c r="L43" i="1" l="1"/>
  <c r="L44" i="1" s="1"/>
  <c r="H12" i="1"/>
  <c r="H8" i="1"/>
  <c r="H16" i="1"/>
  <c r="H9" i="1"/>
  <c r="H17" i="1"/>
  <c r="H11" i="1"/>
  <c r="H10" i="1"/>
  <c r="H13" i="1"/>
  <c r="H18" i="1"/>
  <c r="H14" i="1"/>
  <c r="H15" i="1"/>
  <c r="C65" i="1"/>
  <c r="I65" i="1" s="1"/>
  <c r="L69" i="1" s="1"/>
  <c r="L68" i="1" s="1"/>
  <c r="J43" i="1"/>
  <c r="D22" i="1"/>
  <c r="B30" i="1"/>
  <c r="B31" i="1"/>
  <c r="J40" i="1" s="1"/>
  <c r="M40" i="1" l="1"/>
  <c r="M41" i="1" s="1"/>
  <c r="M43" i="1"/>
  <c r="M44" i="1" s="1"/>
  <c r="G13" i="1"/>
  <c r="I40" i="1"/>
  <c r="G18" i="1"/>
  <c r="G16" i="1"/>
  <c r="G8" i="1"/>
  <c r="G15" i="1"/>
  <c r="G12" i="1"/>
  <c r="G19" i="1"/>
  <c r="G11" i="1"/>
  <c r="G10" i="1"/>
  <c r="G17" i="1"/>
  <c r="G9" i="1"/>
  <c r="G14" i="1"/>
  <c r="B65" i="1"/>
  <c r="B64" i="1"/>
  <c r="H64" i="1" s="1"/>
  <c r="K65" i="1" s="1"/>
  <c r="K64" i="1" s="1"/>
  <c r="H65" i="1"/>
  <c r="L40" i="1" l="1"/>
  <c r="L41" i="1" s="1"/>
  <c r="K69" i="1"/>
  <c r="K68" i="1" s="1"/>
  <c r="I64" i="1"/>
  <c r="L65" i="1" s="1"/>
  <c r="L64" i="1" s="1"/>
  <c r="B68" i="1"/>
  <c r="G21" i="1"/>
  <c r="H21" i="1"/>
  <c r="B67" i="1"/>
  <c r="H23" i="1" l="1"/>
  <c r="H22" i="1" s="1"/>
  <c r="G22" i="1" l="1"/>
</calcChain>
</file>

<file path=xl/sharedStrings.xml><?xml version="1.0" encoding="utf-8"?>
<sst xmlns="http://schemas.openxmlformats.org/spreadsheetml/2006/main" count="34" uniqueCount="26">
  <si>
    <t>X1</t>
  </si>
  <si>
    <t>X2</t>
  </si>
  <si>
    <t>Let T = an orthogonal transformation matrix</t>
  </si>
  <si>
    <t>Angle =</t>
  </si>
  <si>
    <t>T =</t>
  </si>
  <si>
    <t>New axes</t>
  </si>
  <si>
    <t>x</t>
  </si>
  <si>
    <t>y</t>
  </si>
  <si>
    <t>new x axis</t>
  </si>
  <si>
    <t>new y axis</t>
  </si>
  <si>
    <t>Rotation in degrees</t>
  </si>
  <si>
    <t>Total variance</t>
  </si>
  <si>
    <t>% var</t>
  </si>
  <si>
    <t>Eigenvectors</t>
  </si>
  <si>
    <t>Eigenvalues</t>
  </si>
  <si>
    <t>Component scores</t>
  </si>
  <si>
    <t>=cos(angle of rotation)</t>
  </si>
  <si>
    <t>=sin(angle of rotation)</t>
  </si>
  <si>
    <t>X</t>
  </si>
  <si>
    <t>Y</t>
  </si>
  <si>
    <t>Prin 1</t>
  </si>
  <si>
    <t>Prin 2</t>
  </si>
  <si>
    <t>Axis stretch</t>
  </si>
  <si>
    <t>Hypothetical data set</t>
  </si>
  <si>
    <t>Obs</t>
  </si>
  <si>
    <t>X  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</si>
</sst>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%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/>
    <xf numFmtId="9" fontId="0" fillId="2" borderId="0" xfId="1" applyFont="1" applyFill="1"/>
    <xf numFmtId="0" fontId="3" fillId="2" borderId="0" xfId="0" applyFont="1" applyFill="1"/>
    <xf numFmtId="165" fontId="0" fillId="2" borderId="0" xfId="1" applyNumberFormat="1" applyFont="1" applyFill="1"/>
    <xf numFmtId="2" fontId="3" fillId="2" borderId="0" xfId="0" applyNumberFormat="1" applyFont="1" applyFill="1"/>
    <xf numFmtId="0" fontId="0" fillId="2" borderId="1" xfId="0" applyFill="1" applyBorder="1"/>
    <xf numFmtId="0" fontId="0" fillId="2" borderId="2" xfId="0" applyFill="1" applyBorder="1"/>
    <xf numFmtId="0" fontId="0" fillId="2" borderId="0" xfId="0" quotePrefix="1" applyFill="1"/>
    <xf numFmtId="0" fontId="4" fillId="2" borderId="0" xfId="0" applyFont="1" applyFill="1"/>
    <xf numFmtId="0" fontId="3" fillId="2" borderId="1" xfId="0" applyFont="1" applyFill="1" applyBorder="1"/>
    <xf numFmtId="0" fontId="0" fillId="2" borderId="3" xfId="0" applyFill="1" applyBorder="1"/>
    <xf numFmtId="164" fontId="3" fillId="2" borderId="4" xfId="0" applyNumberFormat="1" applyFont="1" applyFill="1" applyBorder="1"/>
    <xf numFmtId="164" fontId="3" fillId="2" borderId="5" xfId="0" applyNumberFormat="1" applyFont="1" applyFill="1" applyBorder="1"/>
    <xf numFmtId="164" fontId="3" fillId="2" borderId="6" xfId="0" applyNumberFormat="1" applyFont="1" applyFill="1" applyBorder="1"/>
    <xf numFmtId="164" fontId="3" fillId="2" borderId="7" xfId="0" applyNumberFormat="1" applyFont="1" applyFill="1" applyBorder="1"/>
    <xf numFmtId="164" fontId="0" fillId="2" borderId="0" xfId="0" applyNumberFormat="1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2" fontId="0" fillId="2" borderId="0" xfId="0" applyNumberFormat="1" applyFill="1" applyAlignment="1">
      <alignment horizontal="right"/>
    </xf>
    <xf numFmtId="9" fontId="0" fillId="2" borderId="0" xfId="1" applyFont="1" applyFill="1" applyAlignment="1">
      <alignment horizontal="right"/>
    </xf>
    <xf numFmtId="0" fontId="5" fillId="2" borderId="8" xfId="0" applyFont="1" applyFill="1" applyBorder="1" applyAlignment="1">
      <alignment horizontal="right" indent="2"/>
    </xf>
    <xf numFmtId="0" fontId="6" fillId="2" borderId="0" xfId="0" applyFont="1" applyFill="1" applyAlignment="1">
      <alignment horizontal="right" indent="2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921697690950739E-2"/>
          <c:y val="6.8870708695734056E-2"/>
          <c:w val="0.89460998441804629"/>
          <c:h val="0.8650161012184196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'Page 1'!$D$8:$D$19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-4</c:v>
                </c:pt>
                <c:pt idx="4">
                  <c:v>2</c:v>
                </c:pt>
                <c:pt idx="5">
                  <c:v>2</c:v>
                </c:pt>
                <c:pt idx="6">
                  <c:v>-5</c:v>
                </c:pt>
                <c:pt idx="7">
                  <c:v>6</c:v>
                </c:pt>
                <c:pt idx="8">
                  <c:v>-9</c:v>
                </c:pt>
                <c:pt idx="9">
                  <c:v>13</c:v>
                </c:pt>
                <c:pt idx="10">
                  <c:v>-12</c:v>
                </c:pt>
                <c:pt idx="11">
                  <c:v>14</c:v>
                </c:pt>
              </c:numCache>
            </c:numRef>
          </c:xVal>
          <c:yVal>
            <c:numRef>
              <c:f>'Page 1'!$E$8:$E$19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-3</c:v>
                </c:pt>
                <c:pt idx="4">
                  <c:v>4</c:v>
                </c:pt>
                <c:pt idx="5">
                  <c:v>6</c:v>
                </c:pt>
                <c:pt idx="6">
                  <c:v>-5</c:v>
                </c:pt>
                <c:pt idx="7">
                  <c:v>4</c:v>
                </c:pt>
                <c:pt idx="8">
                  <c:v>-8</c:v>
                </c:pt>
                <c:pt idx="9">
                  <c:v>9</c:v>
                </c:pt>
                <c:pt idx="10">
                  <c:v>-5</c:v>
                </c:pt>
                <c:pt idx="1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1C-4FF9-876C-07116BD3CC5E}"/>
            </c:ext>
          </c:extLst>
        </c:ser>
        <c:ser>
          <c:idx val="1"/>
          <c:order val="1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'Page 1'!#REF!</c:f>
            </c:numRef>
          </c:xVal>
          <c:yVal>
            <c:numRef>
              <c:f>'Page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1C-4FF9-876C-07116BD3CC5E}"/>
            </c:ext>
          </c:extLst>
        </c:ser>
        <c:ser>
          <c:idx val="2"/>
          <c:order val="2"/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'Page 1'!#REF!</c:f>
            </c:numRef>
          </c:xVal>
          <c:yVal>
            <c:numRef>
              <c:f>'Page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1C-4FF9-876C-07116BD3C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758784"/>
        <c:axId val="1342759344"/>
      </c:scatterChart>
      <c:valAx>
        <c:axId val="1342758784"/>
        <c:scaling>
          <c:orientation val="minMax"/>
          <c:max val="15"/>
          <c:min val="-15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2759344"/>
        <c:crosses val="autoZero"/>
        <c:crossBetween val="midCat"/>
      </c:valAx>
      <c:valAx>
        <c:axId val="1342759344"/>
        <c:scaling>
          <c:orientation val="minMax"/>
          <c:max val="15"/>
          <c:min val="-15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2758784"/>
        <c:crosses val="autoZero"/>
        <c:crossBetween val="midCat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921697690950739E-2"/>
          <c:y val="6.8870708695734056E-2"/>
          <c:w val="0.89460998441804629"/>
          <c:h val="0.8650161012184196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'Page 2'!$D$8:$D$19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-4</c:v>
                </c:pt>
                <c:pt idx="4">
                  <c:v>2</c:v>
                </c:pt>
                <c:pt idx="5">
                  <c:v>2</c:v>
                </c:pt>
                <c:pt idx="6">
                  <c:v>-5</c:v>
                </c:pt>
                <c:pt idx="7">
                  <c:v>6</c:v>
                </c:pt>
                <c:pt idx="8">
                  <c:v>-9</c:v>
                </c:pt>
                <c:pt idx="9">
                  <c:v>13</c:v>
                </c:pt>
                <c:pt idx="10">
                  <c:v>-12</c:v>
                </c:pt>
                <c:pt idx="11">
                  <c:v>14</c:v>
                </c:pt>
              </c:numCache>
            </c:numRef>
          </c:xVal>
          <c:yVal>
            <c:numRef>
              <c:f>'Page 2'!$E$8:$E$19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-3</c:v>
                </c:pt>
                <c:pt idx="4">
                  <c:v>4</c:v>
                </c:pt>
                <c:pt idx="5">
                  <c:v>6</c:v>
                </c:pt>
                <c:pt idx="6">
                  <c:v>-5</c:v>
                </c:pt>
                <c:pt idx="7">
                  <c:v>4</c:v>
                </c:pt>
                <c:pt idx="8">
                  <c:v>-8</c:v>
                </c:pt>
                <c:pt idx="9">
                  <c:v>9</c:v>
                </c:pt>
                <c:pt idx="10">
                  <c:v>-5</c:v>
                </c:pt>
                <c:pt idx="1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2F-49B4-A57D-0EB8C605C709}"/>
            </c:ext>
          </c:extLst>
        </c:ser>
        <c:ser>
          <c:idx val="1"/>
          <c:order val="1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'Page 2'!$L$40:$L$41</c:f>
              <c:numCache>
                <c:formatCode>General</c:formatCode>
                <c:ptCount val="2"/>
                <c:pt idx="0">
                  <c:v>15</c:v>
                </c:pt>
                <c:pt idx="1">
                  <c:v>-15</c:v>
                </c:pt>
              </c:numCache>
            </c:numRef>
          </c:xVal>
          <c:yVal>
            <c:numRef>
              <c:f>'Page 2'!$M$40:$M$41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2F-49B4-A57D-0EB8C605C709}"/>
            </c:ext>
          </c:extLst>
        </c:ser>
        <c:ser>
          <c:idx val="2"/>
          <c:order val="2"/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'Page 2'!$L$43:$L$44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'Page 2'!$M$43:$M$44</c:f>
              <c:numCache>
                <c:formatCode>General</c:formatCode>
                <c:ptCount val="2"/>
                <c:pt idx="0">
                  <c:v>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2F-49B4-A57D-0EB8C605C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631120"/>
        <c:axId val="1340631680"/>
      </c:scatterChart>
      <c:valAx>
        <c:axId val="1340631120"/>
        <c:scaling>
          <c:orientation val="minMax"/>
          <c:max val="15"/>
          <c:min val="-15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631680"/>
        <c:crosses val="autoZero"/>
        <c:crossBetween val="midCat"/>
      </c:valAx>
      <c:valAx>
        <c:axId val="1340631680"/>
        <c:scaling>
          <c:orientation val="minMax"/>
          <c:max val="15"/>
          <c:min val="-15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631120"/>
        <c:crosses val="autoZero"/>
        <c:crossBetween val="midCat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trlProps/ctrlProp1.xml><?xml version="1.0" encoding="utf-8"?>
<formControlPr xmlns="http://schemas.microsoft.com/office/spreadsheetml/2009/9/main" objectType="Scroll" dx="15" fmlaLink="$O$27" horiz="1" max="360" page="10" val="18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95250</xdr:rowOff>
    </xdr:from>
    <xdr:to>
      <xdr:col>14</xdr:col>
      <xdr:colOff>419100</xdr:colOff>
      <xdr:row>23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95250</xdr:rowOff>
    </xdr:from>
    <xdr:to>
      <xdr:col>14</xdr:col>
      <xdr:colOff>419100</xdr:colOff>
      <xdr:row>23</xdr:row>
      <xdr:rowOff>25400</xdr:rowOff>
    </xdr:to>
    <xdr:graphicFrame macro="">
      <xdr:nvGraphicFramePr>
        <xdr:cNvPr id="103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23</xdr:row>
          <xdr:rowOff>123825</xdr:rowOff>
        </xdr:from>
        <xdr:to>
          <xdr:col>14</xdr:col>
          <xdr:colOff>495300</xdr:colOff>
          <xdr:row>24</xdr:row>
          <xdr:rowOff>123825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3"/>
  <sheetViews>
    <sheetView workbookViewId="0">
      <selection activeCell="G23" sqref="G23"/>
    </sheetView>
  </sheetViews>
  <sheetFormatPr defaultColWidth="9.140625" defaultRowHeight="12.75" x14ac:dyDescent="0.2"/>
  <cols>
    <col min="1" max="6" width="9.140625" style="1"/>
    <col min="7" max="7" width="9.5703125" style="1" bestFit="1" customWidth="1"/>
    <col min="8" max="8" width="9.42578125" style="1" bestFit="1" customWidth="1"/>
    <col min="9" max="16384" width="9.140625" style="1"/>
  </cols>
  <sheetData>
    <row r="4" spans="1:8" x14ac:dyDescent="0.2">
      <c r="A4" s="6"/>
      <c r="B4" s="6"/>
      <c r="C4" s="6"/>
      <c r="D4" s="6"/>
    </row>
    <row r="5" spans="1:8" x14ac:dyDescent="0.2">
      <c r="A5" s="6"/>
      <c r="B5" s="6"/>
      <c r="C5" s="6" t="s">
        <v>23</v>
      </c>
      <c r="D5" s="6"/>
    </row>
    <row r="6" spans="1:8" x14ac:dyDescent="0.2">
      <c r="D6" s="6"/>
      <c r="E6" s="6"/>
    </row>
    <row r="7" spans="1:8" x14ac:dyDescent="0.2">
      <c r="A7" s="2"/>
      <c r="B7" s="2"/>
      <c r="C7" s="22" t="s">
        <v>24</v>
      </c>
      <c r="D7" s="22" t="s">
        <v>0</v>
      </c>
      <c r="E7" s="22" t="s">
        <v>1</v>
      </c>
      <c r="G7" s="6"/>
    </row>
    <row r="8" spans="1:8" x14ac:dyDescent="0.2">
      <c r="A8" s="3"/>
      <c r="B8" s="3"/>
      <c r="C8" s="23">
        <v>1</v>
      </c>
      <c r="D8" s="23">
        <v>1</v>
      </c>
      <c r="E8" s="23">
        <v>1</v>
      </c>
      <c r="G8" s="4"/>
      <c r="H8" s="4"/>
    </row>
    <row r="9" spans="1:8" x14ac:dyDescent="0.2">
      <c r="A9" s="3"/>
      <c r="B9" s="3"/>
      <c r="C9" s="23">
        <v>2</v>
      </c>
      <c r="D9" s="23">
        <v>0</v>
      </c>
      <c r="E9" s="23">
        <v>1</v>
      </c>
      <c r="G9" s="4"/>
      <c r="H9" s="4"/>
    </row>
    <row r="10" spans="1:8" x14ac:dyDescent="0.2">
      <c r="A10" s="3"/>
      <c r="B10" s="3"/>
      <c r="C10" s="23">
        <v>3</v>
      </c>
      <c r="D10" s="23">
        <v>1</v>
      </c>
      <c r="E10" s="23">
        <v>2</v>
      </c>
      <c r="G10" s="4"/>
      <c r="H10" s="4"/>
    </row>
    <row r="11" spans="1:8" x14ac:dyDescent="0.2">
      <c r="A11" s="3"/>
      <c r="B11" s="3"/>
      <c r="C11" s="23">
        <v>4</v>
      </c>
      <c r="D11" s="23">
        <v>-4</v>
      </c>
      <c r="E11" s="23">
        <v>-3</v>
      </c>
      <c r="G11" s="4"/>
      <c r="H11" s="4"/>
    </row>
    <row r="12" spans="1:8" x14ac:dyDescent="0.2">
      <c r="A12" s="3"/>
      <c r="B12" s="3"/>
      <c r="C12" s="23">
        <v>5</v>
      </c>
      <c r="D12" s="23">
        <v>2</v>
      </c>
      <c r="E12" s="23">
        <v>4</v>
      </c>
      <c r="G12" s="4"/>
      <c r="H12" s="4"/>
    </row>
    <row r="13" spans="1:8" x14ac:dyDescent="0.2">
      <c r="A13" s="3"/>
      <c r="B13" s="3"/>
      <c r="C13" s="23">
        <v>6</v>
      </c>
      <c r="D13" s="23">
        <v>2</v>
      </c>
      <c r="E13" s="23">
        <v>6</v>
      </c>
      <c r="G13" s="4"/>
      <c r="H13" s="4"/>
    </row>
    <row r="14" spans="1:8" x14ac:dyDescent="0.2">
      <c r="A14" s="3"/>
      <c r="B14" s="3"/>
      <c r="C14" s="23">
        <v>7</v>
      </c>
      <c r="D14" s="23">
        <v>-5</v>
      </c>
      <c r="E14" s="23">
        <v>-5</v>
      </c>
      <c r="G14" s="4"/>
      <c r="H14" s="4"/>
    </row>
    <row r="15" spans="1:8" x14ac:dyDescent="0.2">
      <c r="A15" s="3"/>
      <c r="B15" s="3"/>
      <c r="C15" s="23">
        <v>8</v>
      </c>
      <c r="D15" s="23">
        <v>6</v>
      </c>
      <c r="E15" s="23">
        <v>4</v>
      </c>
      <c r="G15" s="4"/>
      <c r="H15" s="4"/>
    </row>
    <row r="16" spans="1:8" x14ac:dyDescent="0.2">
      <c r="A16" s="3"/>
      <c r="B16" s="3"/>
      <c r="C16" s="23">
        <v>9</v>
      </c>
      <c r="D16" s="23">
        <v>-9</v>
      </c>
      <c r="E16" s="23">
        <v>-8</v>
      </c>
      <c r="G16" s="4"/>
      <c r="H16" s="4"/>
    </row>
    <row r="17" spans="1:8" x14ac:dyDescent="0.2">
      <c r="A17" s="3"/>
      <c r="B17" s="3"/>
      <c r="C17" s="23">
        <v>10</v>
      </c>
      <c r="D17" s="23">
        <v>13</v>
      </c>
      <c r="E17" s="23">
        <v>9</v>
      </c>
      <c r="G17" s="4"/>
      <c r="H17" s="4"/>
    </row>
    <row r="18" spans="1:8" x14ac:dyDescent="0.2">
      <c r="A18" s="3"/>
      <c r="B18" s="3"/>
      <c r="C18" s="23">
        <v>11</v>
      </c>
      <c r="D18" s="23">
        <v>-12</v>
      </c>
      <c r="E18" s="23">
        <v>-5</v>
      </c>
      <c r="G18" s="4"/>
      <c r="H18" s="4"/>
    </row>
    <row r="19" spans="1:8" x14ac:dyDescent="0.2">
      <c r="A19" s="3"/>
      <c r="B19" s="3"/>
      <c r="C19" s="23">
        <v>12</v>
      </c>
      <c r="D19" s="23">
        <v>14</v>
      </c>
      <c r="E19" s="23">
        <v>8</v>
      </c>
      <c r="G19" s="4"/>
      <c r="H19" s="4"/>
    </row>
    <row r="20" spans="1:8" x14ac:dyDescent="0.2">
      <c r="C20" s="23"/>
      <c r="D20" s="23"/>
      <c r="E20" s="23"/>
      <c r="G20" s="6"/>
    </row>
    <row r="21" spans="1:8" x14ac:dyDescent="0.2">
      <c r="C21" s="23"/>
      <c r="D21" s="24">
        <f>VAR(D8:D19)</f>
        <v>60.93181818181818</v>
      </c>
      <c r="E21" s="24">
        <f>VAR(E8:E19)</f>
        <v>29.606060606060609</v>
      </c>
      <c r="G21" s="8"/>
      <c r="H21" s="8"/>
    </row>
    <row r="22" spans="1:8" x14ac:dyDescent="0.2">
      <c r="C22" s="23" t="s">
        <v>12</v>
      </c>
      <c r="D22" s="25">
        <f>D21/E23</f>
        <v>0.67299807547485568</v>
      </c>
      <c r="E22" s="25">
        <f>E21/E23</f>
        <v>0.32700192452514437</v>
      </c>
      <c r="G22" s="7"/>
      <c r="H22" s="7"/>
    </row>
    <row r="23" spans="1:8" x14ac:dyDescent="0.2">
      <c r="C23" s="23" t="s">
        <v>11</v>
      </c>
      <c r="D23" s="23"/>
      <c r="E23" s="24">
        <f>D21+E21</f>
        <v>90.537878787878782</v>
      </c>
      <c r="H23" s="4"/>
    </row>
  </sheetData>
  <pageMargins left="0.75" right="0.75" top="1" bottom="1" header="0.5" footer="0.5"/>
  <pageSetup orientation="portrait" horizont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4:O69"/>
  <sheetViews>
    <sheetView tabSelected="1" workbookViewId="0">
      <selection activeCell="G27" sqref="G27"/>
    </sheetView>
  </sheetViews>
  <sheetFormatPr defaultColWidth="9.140625" defaultRowHeight="12.75" x14ac:dyDescent="0.2"/>
  <cols>
    <col min="1" max="1" width="9.140625" style="1"/>
    <col min="2" max="2" width="3.28515625" style="1" customWidth="1"/>
    <col min="3" max="6" width="9.140625" style="1"/>
    <col min="7" max="7" width="9.5703125" style="1" bestFit="1" customWidth="1"/>
    <col min="8" max="8" width="9.42578125" style="1" bestFit="1" customWidth="1"/>
    <col min="9" max="16384" width="9.140625" style="1"/>
  </cols>
  <sheetData>
    <row r="4" spans="1:8" x14ac:dyDescent="0.2">
      <c r="A4" s="6"/>
      <c r="B4" s="6"/>
      <c r="C4" s="6"/>
      <c r="D4" s="6"/>
    </row>
    <row r="5" spans="1:8" x14ac:dyDescent="0.2">
      <c r="A5" s="6"/>
      <c r="B5" s="6"/>
      <c r="C5" s="6" t="s">
        <v>23</v>
      </c>
      <c r="D5" s="6"/>
    </row>
    <row r="6" spans="1:8" x14ac:dyDescent="0.2">
      <c r="D6" s="6"/>
      <c r="E6" s="6"/>
    </row>
    <row r="7" spans="1:8" ht="15" x14ac:dyDescent="0.25">
      <c r="A7" s="2"/>
      <c r="B7" s="2"/>
      <c r="C7" s="26" t="s">
        <v>24</v>
      </c>
      <c r="D7" s="26" t="s">
        <v>0</v>
      </c>
      <c r="E7" s="26" t="s">
        <v>1</v>
      </c>
      <c r="G7" s="6" t="s">
        <v>15</v>
      </c>
    </row>
    <row r="8" spans="1:8" ht="14.25" x14ac:dyDescent="0.2">
      <c r="A8" s="3"/>
      <c r="B8" s="3"/>
      <c r="C8" s="27">
        <v>1</v>
      </c>
      <c r="D8" s="27">
        <v>1</v>
      </c>
      <c r="E8" s="27">
        <v>1</v>
      </c>
      <c r="G8" s="4">
        <f>B$30*D8+B$31*E8</f>
        <v>1</v>
      </c>
      <c r="H8" s="4">
        <f>C$30*D8+C$31*E8</f>
        <v>1</v>
      </c>
    </row>
    <row r="9" spans="1:8" ht="14.25" x14ac:dyDescent="0.2">
      <c r="A9" s="3"/>
      <c r="B9" s="3"/>
      <c r="C9" s="27">
        <v>2</v>
      </c>
      <c r="D9" s="27">
        <v>0</v>
      </c>
      <c r="E9" s="27">
        <v>1</v>
      </c>
      <c r="G9" s="4">
        <f t="shared" ref="G9:G19" si="0">B$30*D9+B$31*E9</f>
        <v>0</v>
      </c>
      <c r="H9" s="4">
        <f t="shared" ref="H9:H19" si="1">C$30*D9+C$31*E9</f>
        <v>1</v>
      </c>
    </row>
    <row r="10" spans="1:8" ht="14.25" x14ac:dyDescent="0.2">
      <c r="A10" s="3"/>
      <c r="B10" s="3"/>
      <c r="C10" s="27">
        <v>3</v>
      </c>
      <c r="D10" s="27">
        <v>1</v>
      </c>
      <c r="E10" s="27">
        <v>2</v>
      </c>
      <c r="G10" s="4">
        <f t="shared" si="0"/>
        <v>1</v>
      </c>
      <c r="H10" s="4">
        <f t="shared" si="1"/>
        <v>2</v>
      </c>
    </row>
    <row r="11" spans="1:8" ht="14.25" x14ac:dyDescent="0.2">
      <c r="A11" s="3"/>
      <c r="B11" s="3"/>
      <c r="C11" s="27">
        <v>4</v>
      </c>
      <c r="D11" s="27">
        <v>-4</v>
      </c>
      <c r="E11" s="27">
        <v>-3</v>
      </c>
      <c r="G11" s="4">
        <f t="shared" si="0"/>
        <v>-4</v>
      </c>
      <c r="H11" s="4">
        <f t="shared" si="1"/>
        <v>-3</v>
      </c>
    </row>
    <row r="12" spans="1:8" ht="14.25" x14ac:dyDescent="0.2">
      <c r="A12" s="21" t="s">
        <v>25</v>
      </c>
      <c r="B12" s="3"/>
      <c r="C12" s="27">
        <v>5</v>
      </c>
      <c r="D12" s="27">
        <v>2</v>
      </c>
      <c r="E12" s="27">
        <v>4</v>
      </c>
      <c r="G12" s="4">
        <f t="shared" si="0"/>
        <v>2</v>
      </c>
      <c r="H12" s="4">
        <f t="shared" si="1"/>
        <v>4</v>
      </c>
    </row>
    <row r="13" spans="1:8" ht="14.25" x14ac:dyDescent="0.2">
      <c r="A13" s="3"/>
      <c r="B13" s="3"/>
      <c r="C13" s="27">
        <v>6</v>
      </c>
      <c r="D13" s="27">
        <v>2</v>
      </c>
      <c r="E13" s="27">
        <v>6</v>
      </c>
      <c r="G13" s="4">
        <f t="shared" si="0"/>
        <v>2</v>
      </c>
      <c r="H13" s="4">
        <f t="shared" si="1"/>
        <v>6</v>
      </c>
    </row>
    <row r="14" spans="1:8" ht="14.25" x14ac:dyDescent="0.2">
      <c r="A14" s="3"/>
      <c r="B14" s="3"/>
      <c r="C14" s="27">
        <v>7</v>
      </c>
      <c r="D14" s="27">
        <v>-5</v>
      </c>
      <c r="E14" s="27">
        <v>-5</v>
      </c>
      <c r="G14" s="4">
        <f t="shared" si="0"/>
        <v>-5</v>
      </c>
      <c r="H14" s="4">
        <f t="shared" si="1"/>
        <v>-5</v>
      </c>
    </row>
    <row r="15" spans="1:8" ht="14.25" x14ac:dyDescent="0.2">
      <c r="A15" s="3"/>
      <c r="B15" s="3"/>
      <c r="C15" s="27">
        <v>8</v>
      </c>
      <c r="D15" s="27">
        <v>6</v>
      </c>
      <c r="E15" s="27">
        <v>4</v>
      </c>
      <c r="G15" s="4">
        <f t="shared" si="0"/>
        <v>6</v>
      </c>
      <c r="H15" s="4">
        <f t="shared" si="1"/>
        <v>4</v>
      </c>
    </row>
    <row r="16" spans="1:8" ht="14.25" x14ac:dyDescent="0.2">
      <c r="A16" s="3"/>
      <c r="B16" s="3"/>
      <c r="C16" s="27">
        <v>9</v>
      </c>
      <c r="D16" s="27">
        <v>-9</v>
      </c>
      <c r="E16" s="27">
        <v>-8</v>
      </c>
      <c r="G16" s="4">
        <f t="shared" si="0"/>
        <v>-9</v>
      </c>
      <c r="H16" s="4">
        <f t="shared" si="1"/>
        <v>-8</v>
      </c>
    </row>
    <row r="17" spans="1:15" ht="14.25" x14ac:dyDescent="0.2">
      <c r="A17" s="3"/>
      <c r="B17" s="3"/>
      <c r="C17" s="27">
        <v>10</v>
      </c>
      <c r="D17" s="27">
        <v>13</v>
      </c>
      <c r="E17" s="27">
        <v>9</v>
      </c>
      <c r="G17" s="4">
        <f t="shared" si="0"/>
        <v>13</v>
      </c>
      <c r="H17" s="4">
        <f t="shared" si="1"/>
        <v>9</v>
      </c>
    </row>
    <row r="18" spans="1:15" ht="14.25" x14ac:dyDescent="0.2">
      <c r="A18" s="3"/>
      <c r="B18" s="3"/>
      <c r="C18" s="27">
        <v>11</v>
      </c>
      <c r="D18" s="27">
        <v>-12</v>
      </c>
      <c r="E18" s="27">
        <v>-5</v>
      </c>
      <c r="G18" s="4">
        <f t="shared" si="0"/>
        <v>-12</v>
      </c>
      <c r="H18" s="4">
        <f t="shared" si="1"/>
        <v>-5</v>
      </c>
    </row>
    <row r="19" spans="1:15" ht="14.25" x14ac:dyDescent="0.2">
      <c r="A19" s="3"/>
      <c r="B19" s="3"/>
      <c r="C19" s="27">
        <v>12</v>
      </c>
      <c r="D19" s="27">
        <v>14</v>
      </c>
      <c r="E19" s="27">
        <v>8</v>
      </c>
      <c r="G19" s="4">
        <f t="shared" si="0"/>
        <v>14</v>
      </c>
      <c r="H19" s="4">
        <f t="shared" si="1"/>
        <v>8</v>
      </c>
    </row>
    <row r="20" spans="1:15" x14ac:dyDescent="0.2">
      <c r="G20" s="6" t="s">
        <v>14</v>
      </c>
    </row>
    <row r="21" spans="1:15" x14ac:dyDescent="0.2">
      <c r="D21" s="4">
        <f>VAR(D8:D19)</f>
        <v>60.93181818181818</v>
      </c>
      <c r="E21" s="4">
        <f>VAR(E8:E19)</f>
        <v>29.606060606060609</v>
      </c>
      <c r="G21" s="8">
        <f>VAR(G8:G19)</f>
        <v>60.93181818181818</v>
      </c>
      <c r="H21" s="8">
        <f>VAR(H8:H19)</f>
        <v>29.606060606060609</v>
      </c>
    </row>
    <row r="22" spans="1:15" x14ac:dyDescent="0.2">
      <c r="C22" s="1" t="s">
        <v>12</v>
      </c>
      <c r="D22" s="5">
        <f>D21/E23</f>
        <v>0.67299807547485568</v>
      </c>
      <c r="E22" s="5">
        <f>E21/E23</f>
        <v>0.32700192452514437</v>
      </c>
      <c r="G22" s="7">
        <f>G21/H23</f>
        <v>0.67299807547485568</v>
      </c>
      <c r="H22" s="7">
        <f>H21/H23</f>
        <v>0.32700192452514437</v>
      </c>
    </row>
    <row r="23" spans="1:15" x14ac:dyDescent="0.2">
      <c r="C23" s="1" t="s">
        <v>11</v>
      </c>
      <c r="E23" s="4">
        <f>D21+E21</f>
        <v>90.537878787878782</v>
      </c>
      <c r="H23" s="4">
        <f>G21+H21</f>
        <v>90.537878787878782</v>
      </c>
    </row>
    <row r="25" spans="1:15" x14ac:dyDescent="0.2">
      <c r="A25" s="6" t="s">
        <v>2</v>
      </c>
    </row>
    <row r="27" spans="1:15" x14ac:dyDescent="0.2">
      <c r="A27" s="9" t="s">
        <v>3</v>
      </c>
      <c r="B27" s="10">
        <f>180-O27</f>
        <v>0</v>
      </c>
      <c r="C27" s="19">
        <f>COS(RADIANS(B27))</f>
        <v>1</v>
      </c>
      <c r="D27" s="11" t="s">
        <v>16</v>
      </c>
      <c r="I27" s="13" t="s">
        <v>10</v>
      </c>
      <c r="J27" s="14"/>
      <c r="K27" s="10">
        <f>B27</f>
        <v>0</v>
      </c>
      <c r="O27" s="12">
        <v>180</v>
      </c>
    </row>
    <row r="28" spans="1:15" x14ac:dyDescent="0.2">
      <c r="C28" s="19">
        <f>SIN(RADIANS(B27))</f>
        <v>0</v>
      </c>
      <c r="D28" s="11" t="s">
        <v>17</v>
      </c>
    </row>
    <row r="29" spans="1:15" x14ac:dyDescent="0.2">
      <c r="B29" s="6" t="s">
        <v>13</v>
      </c>
    </row>
    <row r="30" spans="1:15" x14ac:dyDescent="0.2">
      <c r="A30" s="1" t="s">
        <v>4</v>
      </c>
      <c r="B30" s="15">
        <f>C27</f>
        <v>1</v>
      </c>
      <c r="C30" s="16">
        <f>-C28</f>
        <v>0</v>
      </c>
    </row>
    <row r="31" spans="1:15" x14ac:dyDescent="0.2">
      <c r="B31" s="17">
        <f>C28</f>
        <v>0</v>
      </c>
      <c r="C31" s="18">
        <f>C27</f>
        <v>1</v>
      </c>
    </row>
    <row r="36" spans="7:13" x14ac:dyDescent="0.2">
      <c r="L36" s="20" t="s">
        <v>22</v>
      </c>
    </row>
    <row r="37" spans="7:13" x14ac:dyDescent="0.2">
      <c r="L37" s="1">
        <v>15</v>
      </c>
    </row>
    <row r="39" spans="7:13" x14ac:dyDescent="0.2">
      <c r="I39" s="21" t="s">
        <v>18</v>
      </c>
      <c r="J39" s="21" t="s">
        <v>19</v>
      </c>
      <c r="K39" s="3"/>
      <c r="L39" s="21" t="s">
        <v>18</v>
      </c>
      <c r="M39" s="21" t="s">
        <v>19</v>
      </c>
    </row>
    <row r="40" spans="7:13" x14ac:dyDescent="0.2">
      <c r="G40" s="20" t="s">
        <v>20</v>
      </c>
      <c r="H40" s="20"/>
      <c r="I40" s="19">
        <f>B30</f>
        <v>1</v>
      </c>
      <c r="J40" s="19">
        <f>B31</f>
        <v>0</v>
      </c>
      <c r="L40" s="1">
        <f>$L$37*I40</f>
        <v>15</v>
      </c>
      <c r="M40" s="1">
        <f>$L$37*J40</f>
        <v>0</v>
      </c>
    </row>
    <row r="41" spans="7:13" x14ac:dyDescent="0.2">
      <c r="H41" s="20"/>
      <c r="I41" s="20"/>
      <c r="J41" s="20"/>
      <c r="L41" s="1">
        <f>-L40</f>
        <v>-15</v>
      </c>
      <c r="M41" s="1">
        <f>-M40</f>
        <v>0</v>
      </c>
    </row>
    <row r="42" spans="7:13" x14ac:dyDescent="0.2">
      <c r="H42" s="20"/>
      <c r="I42" s="20"/>
      <c r="J42" s="20"/>
    </row>
    <row r="43" spans="7:13" x14ac:dyDescent="0.2">
      <c r="G43" s="20" t="s">
        <v>21</v>
      </c>
      <c r="I43" s="19">
        <f>C30</f>
        <v>0</v>
      </c>
      <c r="J43" s="19">
        <f>C31</f>
        <v>1</v>
      </c>
      <c r="L43" s="1">
        <f>L37*I43</f>
        <v>0</v>
      </c>
      <c r="M43" s="1">
        <f>L37*J43</f>
        <v>15</v>
      </c>
    </row>
    <row r="44" spans="7:13" x14ac:dyDescent="0.2">
      <c r="L44" s="1">
        <f>-L43</f>
        <v>0</v>
      </c>
      <c r="M44" s="1">
        <f>-M43</f>
        <v>-15</v>
      </c>
    </row>
    <row r="63" spans="1:12" x14ac:dyDescent="0.2">
      <c r="A63" s="1" t="s">
        <v>5</v>
      </c>
      <c r="K63" s="1" t="s">
        <v>8</v>
      </c>
    </row>
    <row r="64" spans="1:12" x14ac:dyDescent="0.2">
      <c r="A64" s="1" t="s">
        <v>6</v>
      </c>
      <c r="B64" s="1">
        <f>B30</f>
        <v>1</v>
      </c>
      <c r="C64" s="19">
        <f>C30</f>
        <v>0</v>
      </c>
      <c r="H64" s="1">
        <f>15*B64</f>
        <v>15</v>
      </c>
      <c r="I64" s="1">
        <f>15*B65</f>
        <v>0</v>
      </c>
      <c r="K64" s="1">
        <f>-K65</f>
        <v>-15</v>
      </c>
      <c r="L64" s="1">
        <f>-L65</f>
        <v>0</v>
      </c>
    </row>
    <row r="65" spans="1:12" x14ac:dyDescent="0.2">
      <c r="A65" s="1" t="s">
        <v>7</v>
      </c>
      <c r="B65" s="19">
        <f>B31</f>
        <v>0</v>
      </c>
      <c r="C65" s="1">
        <f>C31</f>
        <v>1</v>
      </c>
      <c r="H65" s="1">
        <f>15*C64</f>
        <v>0</v>
      </c>
      <c r="I65" s="1">
        <f>15*C65</f>
        <v>15</v>
      </c>
      <c r="K65" s="1">
        <f>H64</f>
        <v>15</v>
      </c>
      <c r="L65" s="1">
        <f>I64</f>
        <v>0</v>
      </c>
    </row>
    <row r="67" spans="1:12" x14ac:dyDescent="0.2">
      <c r="B67" s="1">
        <f>B64*B64+C64*C64</f>
        <v>1</v>
      </c>
      <c r="K67" s="1" t="s">
        <v>9</v>
      </c>
    </row>
    <row r="68" spans="1:12" x14ac:dyDescent="0.2">
      <c r="B68" s="1">
        <f>B65*B65+C65*C65</f>
        <v>1</v>
      </c>
      <c r="K68" s="1">
        <f>-K69</f>
        <v>0</v>
      </c>
      <c r="L68" s="1">
        <f>-L69</f>
        <v>-15</v>
      </c>
    </row>
    <row r="69" spans="1:12" x14ac:dyDescent="0.2">
      <c r="K69" s="1">
        <f>H65</f>
        <v>0</v>
      </c>
      <c r="L69" s="1">
        <f>I65</f>
        <v>15</v>
      </c>
    </row>
  </sheetData>
  <phoneticPr fontId="2" type="noConversion"/>
  <pageMargins left="0.75" right="0.75" top="1" bottom="1" header="0.5" footer="0.5"/>
  <pageSetup orientation="portrait" horizontalDpi="1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Scroll Bar 3">
              <controlPr defaultSize="0" autoPict="0">
                <anchor moveWithCells="1">
                  <from>
                    <xdr:col>8</xdr:col>
                    <xdr:colOff>495300</xdr:colOff>
                    <xdr:row>23</xdr:row>
                    <xdr:rowOff>123825</xdr:rowOff>
                  </from>
                  <to>
                    <xdr:col>14</xdr:col>
                    <xdr:colOff>495300</xdr:colOff>
                    <xdr:row>24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Page 1</vt:lpstr>
      <vt:lpstr>Page 2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acito</dc:creator>
  <cp:lastModifiedBy>Manish</cp:lastModifiedBy>
  <dcterms:created xsi:type="dcterms:W3CDTF">2003-01-19T14:44:49Z</dcterms:created>
  <dcterms:modified xsi:type="dcterms:W3CDTF">2016-02-07T05:08:58Z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